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HR\W&amp;F Strategy Folders\Pay and Reward\National Pay Awards\Teachers - Burgundy Book\Teachers 2023-24\Policy Documents\"/>
    </mc:Choice>
  </mc:AlternateContent>
  <xr:revisionPtr revIDLastSave="0" documentId="8_{C4BAB262-4121-4ADF-9C99-9611EEF4BE12}" xr6:coauthVersionLast="47" xr6:coauthVersionMax="47" xr10:uidLastSave="{00000000-0000-0000-0000-000000000000}"/>
  <bookViews>
    <workbookView xWindow="-110" yWindow="-110" windowWidth="19420" windowHeight="10560" tabRatio="479" xr2:uid="{00000000-000D-0000-FFFF-FFFF00000000}"/>
  </bookViews>
  <sheets>
    <sheet name="Pay Ranges" sheetId="1" r:id="rId1"/>
    <sheet name="HT Pay Group Ranges" sheetId="2" r:id="rId2"/>
  </sheets>
  <definedNames>
    <definedName name="_Toc426547479" localSheetId="0">'Pay Ranges'!$J$2</definedName>
    <definedName name="_Toc489956768" localSheetId="0">'Pay Ranges'!$A$2</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Q50" i="2" l="1"/>
  <c r="Q49" i="2"/>
  <c r="Q48" i="2"/>
  <c r="Q47" i="2"/>
  <c r="Q46" i="2"/>
  <c r="Q45" i="2"/>
  <c r="Q44" i="2"/>
  <c r="Q43" i="2"/>
  <c r="Q42" i="2"/>
  <c r="Q41" i="2"/>
  <c r="Q40" i="2"/>
  <c r="Q39" i="2"/>
  <c r="Q38" i="2"/>
  <c r="Q37" i="2"/>
  <c r="Q36" i="2"/>
  <c r="Q35" i="2"/>
  <c r="O46" i="2"/>
  <c r="O45" i="2"/>
  <c r="O44" i="2"/>
  <c r="O43" i="2"/>
  <c r="O42" i="2"/>
  <c r="O41" i="2"/>
  <c r="O40" i="2"/>
  <c r="O39" i="2"/>
  <c r="O38" i="2"/>
  <c r="O37" i="2"/>
  <c r="O36" i="2"/>
  <c r="O35" i="2"/>
  <c r="O34" i="2"/>
  <c r="O33" i="2"/>
  <c r="O32" i="2"/>
  <c r="O31" i="2"/>
  <c r="M42" i="2"/>
  <c r="M41" i="2"/>
  <c r="M40" i="2"/>
  <c r="M39" i="2"/>
  <c r="M38" i="2"/>
  <c r="M37" i="2"/>
  <c r="M36" i="2"/>
  <c r="M35" i="2"/>
  <c r="M34" i="2"/>
  <c r="M33" i="2"/>
  <c r="M32" i="2"/>
  <c r="M31" i="2"/>
  <c r="M30" i="2"/>
  <c r="M29" i="2"/>
  <c r="M28" i="2"/>
  <c r="K38" i="2"/>
  <c r="K37" i="2"/>
  <c r="K36" i="2"/>
  <c r="K35" i="2"/>
  <c r="K34" i="2"/>
  <c r="K33" i="2"/>
  <c r="K32" i="2"/>
  <c r="K31" i="2"/>
  <c r="K30" i="2"/>
  <c r="K29" i="2"/>
  <c r="K28" i="2"/>
  <c r="K27" i="2"/>
  <c r="K26" i="2"/>
  <c r="K25" i="2"/>
  <c r="I34" i="2"/>
  <c r="I33" i="2"/>
  <c r="I32" i="2"/>
  <c r="I31" i="2"/>
  <c r="I30" i="2"/>
  <c r="I29" i="2"/>
  <c r="I28" i="2"/>
  <c r="I27" i="2"/>
  <c r="I26" i="2"/>
  <c r="I25" i="2"/>
  <c r="I24" i="2"/>
  <c r="I23" i="2"/>
  <c r="I22" i="2"/>
  <c r="I21" i="2"/>
  <c r="G31" i="2"/>
  <c r="G30" i="2"/>
  <c r="G29" i="2"/>
  <c r="G28" i="2"/>
  <c r="G27" i="2"/>
  <c r="G26" i="2"/>
  <c r="G25" i="2"/>
  <c r="G24" i="2"/>
  <c r="G23" i="2"/>
  <c r="G22" i="2"/>
  <c r="G21" i="2"/>
  <c r="G20" i="2"/>
  <c r="G19" i="2"/>
  <c r="G18" i="2"/>
  <c r="E28" i="2"/>
  <c r="E27" i="2"/>
  <c r="E26" i="2"/>
  <c r="E25" i="2"/>
  <c r="E24" i="2"/>
  <c r="E23" i="2"/>
  <c r="E22" i="2"/>
  <c r="E21" i="2"/>
  <c r="E20" i="2"/>
  <c r="E19" i="2"/>
  <c r="E18" i="2"/>
  <c r="E17" i="2"/>
  <c r="E16" i="2"/>
  <c r="E15" i="2"/>
  <c r="C25" i="2"/>
  <c r="C24" i="2"/>
  <c r="C23" i="2"/>
  <c r="C22" i="2"/>
  <c r="C21" i="2"/>
  <c r="C20" i="2"/>
  <c r="C19" i="2"/>
  <c r="C18" i="2"/>
  <c r="C17" i="2"/>
  <c r="C16" i="2"/>
  <c r="C15" i="2"/>
  <c r="C14" i="2"/>
  <c r="C13" i="2"/>
  <c r="G48" i="1"/>
  <c r="G47" i="1"/>
  <c r="G46" i="1"/>
  <c r="G45" i="1"/>
  <c r="G44" i="1"/>
  <c r="G43" i="1"/>
  <c r="G42" i="1"/>
  <c r="G41" i="1"/>
  <c r="G40" i="1"/>
  <c r="G39" i="1"/>
  <c r="G38" i="1"/>
  <c r="G37" i="1"/>
  <c r="G36" i="1"/>
  <c r="G35" i="1"/>
  <c r="G34" i="1"/>
  <c r="G33" i="1"/>
  <c r="G32" i="1"/>
  <c r="G31" i="1"/>
  <c r="G30" i="1"/>
  <c r="G29" i="1"/>
  <c r="G28" i="1"/>
  <c r="G27" i="1"/>
  <c r="G26" i="1"/>
  <c r="G25" i="1"/>
  <c r="G24" i="1"/>
  <c r="G23" i="1"/>
  <c r="G22" i="1"/>
  <c r="G21" i="1"/>
  <c r="G20" i="1"/>
  <c r="G19" i="1"/>
  <c r="G18" i="1"/>
  <c r="G17" i="1"/>
  <c r="G16" i="1"/>
  <c r="G15" i="1"/>
  <c r="G14" i="1"/>
  <c r="G13" i="1"/>
  <c r="G12" i="1"/>
  <c r="G11" i="1"/>
  <c r="G10" i="1"/>
  <c r="G9" i="1"/>
  <c r="G8" i="1"/>
  <c r="G7" i="1"/>
  <c r="G6" i="1"/>
  <c r="C67" i="1"/>
  <c r="C66" i="1"/>
  <c r="C61" i="1"/>
  <c r="C60" i="1"/>
  <c r="C56" i="1"/>
  <c r="C55" i="1"/>
  <c r="C54" i="1"/>
  <c r="C53" i="1"/>
  <c r="C52" i="1"/>
  <c r="C51" i="1"/>
  <c r="C47" i="1"/>
  <c r="C46" i="1"/>
  <c r="C45" i="1"/>
  <c r="C44" i="1"/>
  <c r="C43" i="1"/>
  <c r="C42" i="1"/>
  <c r="C41" i="1"/>
  <c r="C40" i="1"/>
  <c r="C39" i="1"/>
  <c r="C38" i="1"/>
  <c r="C37" i="1"/>
  <c r="C36" i="1"/>
  <c r="C35" i="1"/>
  <c r="C34" i="1"/>
  <c r="C33" i="1"/>
  <c r="C32" i="1"/>
  <c r="C31" i="1"/>
  <c r="C30" i="1"/>
  <c r="C26" i="1"/>
  <c r="C25" i="1"/>
  <c r="C24" i="1"/>
  <c r="C23" i="1"/>
  <c r="C22" i="1"/>
  <c r="C21" i="1"/>
  <c r="C17" i="1"/>
  <c r="C16" i="1"/>
  <c r="C15" i="1"/>
  <c r="C7" i="1"/>
  <c r="C8" i="1"/>
  <c r="C9" i="1"/>
  <c r="C10" i="1"/>
  <c r="C11" i="1"/>
</calcChain>
</file>

<file path=xl/sharedStrings.xml><?xml version="1.0" encoding="utf-8"?>
<sst xmlns="http://schemas.openxmlformats.org/spreadsheetml/2006/main" count="73" uniqueCount="31">
  <si>
    <t>Reference Point</t>
  </si>
  <si>
    <t>Main Pay Range</t>
  </si>
  <si>
    <t>Upper Pay Range</t>
  </si>
  <si>
    <t>Unqualified Teachers Pay Range</t>
  </si>
  <si>
    <t>TLR Ranges</t>
  </si>
  <si>
    <t>1 - min</t>
  </si>
  <si>
    <t>1 - max</t>
  </si>
  <si>
    <t>2 - min</t>
  </si>
  <si>
    <t>2 - max</t>
  </si>
  <si>
    <t>3 - min</t>
  </si>
  <si>
    <t>3 - max</t>
  </si>
  <si>
    <t>SEN Ranges</t>
  </si>
  <si>
    <t>Min</t>
  </si>
  <si>
    <t>Max</t>
  </si>
  <si>
    <t>Allowance for unqualified teachers</t>
  </si>
  <si>
    <t>Leadership Pay Range</t>
  </si>
  <si>
    <t>Group 1</t>
  </si>
  <si>
    <t>Group 2</t>
  </si>
  <si>
    <t>Group 3</t>
  </si>
  <si>
    <t>Group 4</t>
  </si>
  <si>
    <t>Group 5</t>
  </si>
  <si>
    <t>Group 6</t>
  </si>
  <si>
    <t>Group 7</t>
  </si>
  <si>
    <t>Group 8</t>
  </si>
  <si>
    <t>Headteacher Group Pay Ranges</t>
  </si>
  <si>
    <t>Leading Practitioner Pay Range</t>
  </si>
  <si>
    <t>The top pay point of each Headteacher Group pay range was ‘frozen’ as part of the 2015 pay award, so the amounts for these points are different.  Subsequent pay awards have applied to the top point</t>
  </si>
  <si>
    <t>2022 Pay</t>
  </si>
  <si>
    <r>
      <rPr>
        <b/>
        <i/>
        <sz val="10"/>
        <color theme="1"/>
        <rFont val="Arial"/>
        <family val="2"/>
      </rPr>
      <t>School Teachers' Pay and Conditions Document (STPCD) - September 2023 pay award</t>
    </r>
    <r>
      <rPr>
        <i/>
        <sz val="10"/>
        <color theme="1"/>
        <rFont val="Arial"/>
        <family val="2"/>
      </rPr>
      <t xml:space="preserve">
In line with the recommendations in the STRB’s 33rd Report, from 1 September 2023 a 6.5% increase will be applied to all pay and allowance ranges and advisory points, with higher increases to some parts of the Main Pay Range to achieve a minimum starting salary of £30,000.
All pay uplifts will be back dated to 1 September 2023.</t>
    </r>
  </si>
  <si>
    <t>2023 Pay</t>
  </si>
  <si>
    <t>Teachers' Pay - 2023 Pay Ranges and STCPD Pay Award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</si>
</sst>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9" x14ac:knownFonts="1">
    <font>
      <sz val="11"/>
      <color theme="1"/>
      <name val="Calibri"/>
      <family val="2"/>
      <scheme val="minor"/>
    </font>
    <font>
      <b/>
      <sz val="11"/>
      <color theme="1"/>
      <name val="Calibri"/>
      <family val="2"/>
      <scheme val="minor"/>
    </font>
    <font>
      <b/>
      <sz val="12"/>
      <color theme="1"/>
      <name val="Calibri"/>
      <family val="2"/>
      <scheme val="minor"/>
    </font>
    <font>
      <i/>
      <sz val="10"/>
      <color theme="1"/>
      <name val="Arial"/>
      <family val="2"/>
    </font>
    <font>
      <sz val="11"/>
      <color theme="1"/>
      <name val="Arial"/>
      <family val="2"/>
    </font>
    <font>
      <b/>
      <i/>
      <sz val="11"/>
      <color theme="1"/>
      <name val="Calibri"/>
      <family val="2"/>
      <scheme val="minor"/>
    </font>
    <font>
      <sz val="12"/>
      <color theme="1"/>
      <name val="Arial"/>
      <family val="2"/>
    </font>
    <font>
      <b/>
      <i/>
      <sz val="10"/>
      <color theme="1"/>
      <name val="Arial"/>
      <family val="2"/>
    </font>
    <font>
      <sz val="8"/>
      <name val="Calibri"/>
      <family val="2"/>
      <scheme val="minor"/>
    </font>
  </fonts>
  <fills count="2">
    <fill>
      <patternFill patternType="none"/>
    </fill>
    <fill>
      <patternFill patternType="gray125"/>
    </fill>
  </fills>
  <borders count="32">
    <border>
      <left/>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56">
    <xf numFmtId="0" fontId="0" fillId="0" borderId="0" xfId="0"/>
    <xf numFmtId="0" fontId="1" fillId="0" borderId="2" xfId="0" applyFont="1" applyBorder="1" applyAlignment="1">
      <alignment horizontal="center" wrapText="1"/>
    </xf>
    <xf numFmtId="0" fontId="1" fillId="0" borderId="3" xfId="0" applyFont="1" applyBorder="1" applyAlignment="1">
      <alignment horizontal="center" vertical="center"/>
    </xf>
    <xf numFmtId="6" fontId="4" fillId="0" borderId="5" xfId="0" applyNumberFormat="1" applyFont="1" applyBorder="1" applyAlignment="1">
      <alignment vertical="center" wrapText="1"/>
    </xf>
    <xf numFmtId="0" fontId="5" fillId="0" borderId="6" xfId="0" applyFont="1" applyBorder="1"/>
    <xf numFmtId="0" fontId="4" fillId="0" borderId="6" xfId="0" applyFont="1" applyBorder="1" applyAlignment="1">
      <alignment vertical="center" wrapText="1"/>
    </xf>
    <xf numFmtId="0" fontId="4" fillId="0" borderId="4" xfId="0" applyFont="1" applyBorder="1" applyAlignment="1">
      <alignment vertical="center" wrapText="1"/>
    </xf>
    <xf numFmtId="0" fontId="6" fillId="0" borderId="6" xfId="0" applyFont="1" applyBorder="1" applyAlignment="1">
      <alignment vertical="center" wrapText="1"/>
    </xf>
    <xf numFmtId="0" fontId="6" fillId="0" borderId="4" xfId="0" applyFont="1" applyBorder="1" applyAlignment="1">
      <alignment vertical="center" wrapText="1"/>
    </xf>
    <xf numFmtId="0" fontId="6" fillId="0" borderId="0" xfId="0" applyFont="1" applyBorder="1" applyAlignment="1">
      <alignment vertical="center" wrapText="1"/>
    </xf>
    <xf numFmtId="6" fontId="4" fillId="0" borderId="0" xfId="0" applyNumberFormat="1" applyFont="1" applyBorder="1" applyAlignment="1">
      <alignment vertical="center" wrapText="1"/>
    </xf>
    <xf numFmtId="0" fontId="5" fillId="0" borderId="1" xfId="0" applyFont="1" applyBorder="1"/>
    <xf numFmtId="0" fontId="0" fillId="0" borderId="8" xfId="0" applyBorder="1"/>
    <xf numFmtId="0" fontId="0" fillId="0" borderId="7" xfId="0" applyBorder="1"/>
    <xf numFmtId="0" fontId="0" fillId="0" borderId="9" xfId="0" applyBorder="1"/>
    <xf numFmtId="0" fontId="0" fillId="0" borderId="10" xfId="0" applyBorder="1"/>
    <xf numFmtId="0" fontId="0" fillId="0" borderId="11" xfId="0" applyBorder="1"/>
    <xf numFmtId="0" fontId="0" fillId="0" borderId="12" xfId="0" applyBorder="1"/>
    <xf numFmtId="0" fontId="1" fillId="0" borderId="13" xfId="0" applyFont="1" applyBorder="1" applyAlignment="1">
      <alignment horizontal="center" vertical="center"/>
    </xf>
    <xf numFmtId="0" fontId="0" fillId="0" borderId="0" xfId="0" applyAlignment="1">
      <alignment horizontal="right"/>
    </xf>
    <xf numFmtId="6" fontId="4" fillId="0" borderId="14" xfId="0" applyNumberFormat="1" applyFont="1" applyBorder="1" applyAlignment="1">
      <alignment vertical="center" wrapText="1"/>
    </xf>
    <xf numFmtId="6" fontId="0" fillId="0" borderId="0" xfId="0" applyNumberFormat="1"/>
    <xf numFmtId="0" fontId="0" fillId="0" borderId="0" xfId="0" applyFill="1"/>
    <xf numFmtId="0" fontId="0" fillId="0" borderId="0" xfId="0" applyBorder="1"/>
    <xf numFmtId="0" fontId="1" fillId="0" borderId="18" xfId="0" applyFont="1" applyBorder="1" applyAlignment="1">
      <alignment horizontal="center" vertical="center"/>
    </xf>
    <xf numFmtId="0" fontId="0" fillId="0" borderId="14" xfId="0" applyBorder="1"/>
    <xf numFmtId="0" fontId="0" fillId="0" borderId="19" xfId="0" applyBorder="1"/>
    <xf numFmtId="0" fontId="5" fillId="0" borderId="0" xfId="0" applyFont="1" applyBorder="1" applyAlignment="1">
      <alignment horizontal="center"/>
    </xf>
    <xf numFmtId="0" fontId="5" fillId="0" borderId="0" xfId="0" applyFont="1" applyBorder="1" applyAlignment="1">
      <alignment horizontal="left"/>
    </xf>
    <xf numFmtId="6" fontId="4" fillId="0" borderId="11" xfId="0" applyNumberFormat="1" applyFont="1" applyBorder="1" applyAlignment="1">
      <alignment vertical="center" wrapText="1"/>
    </xf>
    <xf numFmtId="0" fontId="0" fillId="0" borderId="20" xfId="0" applyBorder="1"/>
    <xf numFmtId="0" fontId="0" fillId="0" borderId="21" xfId="0" applyBorder="1"/>
    <xf numFmtId="0" fontId="0" fillId="0" borderId="23" xfId="0" applyBorder="1"/>
    <xf numFmtId="0" fontId="0" fillId="0" borderId="22" xfId="0" applyBorder="1"/>
    <xf numFmtId="0" fontId="0" fillId="0" borderId="24" xfId="0" applyBorder="1"/>
    <xf numFmtId="6" fontId="4" fillId="0" borderId="25" xfId="0" applyNumberFormat="1" applyFont="1" applyBorder="1" applyAlignment="1">
      <alignment vertical="center" wrapText="1"/>
    </xf>
    <xf numFmtId="6" fontId="4" fillId="0" borderId="5" xfId="0" applyNumberFormat="1" applyFont="1" applyFill="1" applyBorder="1" applyAlignment="1">
      <alignment vertical="center" wrapText="1"/>
    </xf>
    <xf numFmtId="6" fontId="4" fillId="0" borderId="22" xfId="0" applyNumberFormat="1" applyFont="1" applyBorder="1" applyAlignment="1">
      <alignment vertical="center" wrapText="1"/>
    </xf>
    <xf numFmtId="0" fontId="2" fillId="0" borderId="0" xfId="0" applyFont="1" applyFill="1"/>
    <xf numFmtId="0" fontId="3" fillId="0" borderId="0" xfId="0" applyFont="1" applyBorder="1" applyAlignment="1">
      <alignment horizontal="center" vertical="center" wrapText="1"/>
    </xf>
    <xf numFmtId="6" fontId="4" fillId="0" borderId="9" xfId="0" applyNumberFormat="1" applyFont="1" applyBorder="1" applyAlignment="1">
      <alignment vertical="center" wrapText="1"/>
    </xf>
    <xf numFmtId="6" fontId="4" fillId="0" borderId="9" xfId="0" applyNumberFormat="1" applyFont="1" applyBorder="1" applyAlignment="1">
      <alignment horizontal="right" vertical="center" wrapText="1"/>
    </xf>
    <xf numFmtId="0" fontId="1" fillId="0" borderId="7" xfId="0" applyFont="1" applyBorder="1" applyAlignment="1">
      <alignment horizontal="center" vertical="center"/>
    </xf>
    <xf numFmtId="0" fontId="1" fillId="0" borderId="0" xfId="0" applyFont="1" applyBorder="1" applyAlignment="1">
      <alignment horizontal="center" vertical="center"/>
    </xf>
    <xf numFmtId="0" fontId="0" fillId="0" borderId="27" xfId="0" applyBorder="1"/>
    <xf numFmtId="0" fontId="0" fillId="0" borderId="28" xfId="0" applyBorder="1"/>
    <xf numFmtId="0" fontId="1" fillId="0" borderId="29" xfId="0" applyFont="1" applyBorder="1" applyAlignment="1">
      <alignment horizontal="center" wrapText="1"/>
    </xf>
    <xf numFmtId="0" fontId="4" fillId="0" borderId="30" xfId="0" applyFont="1" applyBorder="1" applyAlignment="1">
      <alignment vertical="center" wrapText="1"/>
    </xf>
    <xf numFmtId="0" fontId="4" fillId="0" borderId="31" xfId="0" applyFont="1" applyBorder="1" applyAlignment="1">
      <alignment vertical="center" wrapText="1"/>
    </xf>
    <xf numFmtId="6" fontId="4" fillId="0" borderId="19" xfId="0" applyNumberFormat="1" applyFont="1" applyBorder="1" applyAlignment="1">
      <alignment horizontal="right" vertical="center" wrapText="1"/>
    </xf>
    <xf numFmtId="0" fontId="3" fillId="0" borderId="9" xfId="0" applyFont="1" applyBorder="1" applyAlignment="1">
      <alignment horizontal="center"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26" xfId="0" applyFont="1" applyBorder="1" applyAlignment="1">
      <alignment horizontal="center"/>
    </xf>
    <xf numFmtId="0" fontId="5" fillId="0" borderId="15" xfId="0" applyFont="1" applyBorder="1" applyAlignment="1">
      <alignment horizontal="center"/>
    </xf>
    <xf numFmtId="0" fontId="5" fillId="0" borderId="0"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68"/>
  <sheetViews>
    <sheetView tabSelected="1" zoomScale="80" zoomScaleNormal="80" workbookViewId="0">
      <selection activeCell="A2" sqref="A2:G2"/>
    </sheetView>
  </sheetViews>
  <sheetFormatPr defaultRowHeight="14.5" x14ac:dyDescent="0.35"/>
  <cols>
    <col min="1" max="1" width="17.7265625" customWidth="1"/>
    <col min="2" max="3" width="15.7265625" customWidth="1"/>
    <col min="4" max="4" width="20.6328125" customWidth="1"/>
    <col min="5" max="5" width="12.81640625" customWidth="1"/>
    <col min="6" max="6" width="17.7265625" customWidth="1"/>
    <col min="7" max="7" width="15.7265625" customWidth="1"/>
    <col min="8" max="8" width="40.7265625" customWidth="1"/>
    <col min="9" max="21" width="10.54296875" customWidth="1"/>
    <col min="22" max="22" width="27.36328125" customWidth="1"/>
  </cols>
  <sheetData>
    <row r="1" spans="1:18" ht="15.5" x14ac:dyDescent="0.35">
      <c r="A1" s="38" t="s">
        <v>30</v>
      </c>
      <c r="B1" s="22"/>
      <c r="C1" s="22"/>
      <c r="D1" s="22"/>
      <c r="E1" s="22"/>
      <c r="F1" s="22"/>
      <c r="G1" s="22"/>
    </row>
    <row r="2" spans="1:18" ht="74.5" customHeight="1" x14ac:dyDescent="0.35">
      <c r="A2" s="50" t="s">
        <v>28</v>
      </c>
      <c r="B2" s="50"/>
      <c r="C2" s="50"/>
      <c r="D2" s="50"/>
      <c r="E2" s="50"/>
      <c r="F2" s="50"/>
      <c r="G2" s="50"/>
      <c r="H2" s="39"/>
      <c r="I2" s="39"/>
      <c r="J2" s="39"/>
      <c r="K2" s="39"/>
      <c r="L2" s="39"/>
      <c r="M2" s="39"/>
      <c r="N2" s="39"/>
      <c r="O2" s="39"/>
      <c r="P2" s="39"/>
      <c r="Q2" s="39"/>
      <c r="R2" s="39"/>
    </row>
    <row r="3" spans="1:18" ht="15" thickBot="1" x14ac:dyDescent="0.4"/>
    <row r="4" spans="1:18" ht="15" thickBot="1" x14ac:dyDescent="0.4">
      <c r="A4" s="4" t="s">
        <v>1</v>
      </c>
      <c r="E4" s="11" t="s">
        <v>15</v>
      </c>
      <c r="F4" s="13"/>
    </row>
    <row r="5" spans="1:18" ht="29.5" thickBot="1" x14ac:dyDescent="0.4">
      <c r="A5" s="2" t="s">
        <v>0</v>
      </c>
      <c r="B5" s="2" t="s">
        <v>27</v>
      </c>
      <c r="C5" s="2" t="s">
        <v>29</v>
      </c>
      <c r="E5" s="1" t="s">
        <v>0</v>
      </c>
      <c r="F5" s="2" t="s">
        <v>27</v>
      </c>
      <c r="G5" s="2" t="s">
        <v>29</v>
      </c>
    </row>
    <row r="6" spans="1:18" ht="15.75" customHeight="1" thickBot="1" x14ac:dyDescent="0.4">
      <c r="A6" s="6">
        <v>1</v>
      </c>
      <c r="B6" s="3">
        <v>28000</v>
      </c>
      <c r="C6" s="3">
        <v>30000</v>
      </c>
      <c r="D6" s="21"/>
      <c r="E6" s="5">
        <v>1</v>
      </c>
      <c r="F6" s="3">
        <v>44305</v>
      </c>
      <c r="G6" s="3">
        <f t="shared" ref="G6:G48" si="0">ROUNDUP(F6*1.065,0)</f>
        <v>47185</v>
      </c>
    </row>
    <row r="7" spans="1:18" ht="15" thickBot="1" x14ac:dyDescent="0.4">
      <c r="A7" s="6">
        <v>2</v>
      </c>
      <c r="B7" s="3">
        <v>29800</v>
      </c>
      <c r="C7" s="3">
        <f t="shared" ref="C7:C11" si="1">ROUNDUP(B7*1.065,0)</f>
        <v>31737</v>
      </c>
      <c r="D7" s="21"/>
      <c r="E7" s="6">
        <v>2</v>
      </c>
      <c r="F7" s="3">
        <v>45414</v>
      </c>
      <c r="G7" s="3">
        <f t="shared" si="0"/>
        <v>48366</v>
      </c>
    </row>
    <row r="8" spans="1:18" ht="15" thickBot="1" x14ac:dyDescent="0.4">
      <c r="A8" s="6">
        <v>3</v>
      </c>
      <c r="B8" s="3">
        <v>31750</v>
      </c>
      <c r="C8" s="3">
        <f t="shared" si="1"/>
        <v>33814</v>
      </c>
      <c r="D8" s="21"/>
      <c r="E8" s="6">
        <v>3</v>
      </c>
      <c r="F8" s="3">
        <v>46548</v>
      </c>
      <c r="G8" s="3">
        <f t="shared" si="0"/>
        <v>49574</v>
      </c>
    </row>
    <row r="9" spans="1:18" ht="15" thickBot="1" x14ac:dyDescent="0.4">
      <c r="A9" s="6">
        <v>4</v>
      </c>
      <c r="B9" s="3">
        <v>33850</v>
      </c>
      <c r="C9" s="3">
        <f t="shared" si="1"/>
        <v>36051</v>
      </c>
      <c r="D9" s="21"/>
      <c r="E9" s="6">
        <v>4</v>
      </c>
      <c r="F9" s="3">
        <v>47706</v>
      </c>
      <c r="G9" s="3">
        <f t="shared" si="0"/>
        <v>50807</v>
      </c>
    </row>
    <row r="10" spans="1:18" ht="15" thickBot="1" x14ac:dyDescent="0.4">
      <c r="A10" s="6">
        <v>5</v>
      </c>
      <c r="B10" s="3">
        <v>35990</v>
      </c>
      <c r="C10" s="3">
        <f t="shared" si="1"/>
        <v>38330</v>
      </c>
      <c r="D10" s="21"/>
      <c r="E10" s="6">
        <v>5</v>
      </c>
      <c r="F10" s="3">
        <v>48895</v>
      </c>
      <c r="G10" s="3">
        <f t="shared" si="0"/>
        <v>52074</v>
      </c>
    </row>
    <row r="11" spans="1:18" ht="15" thickBot="1" x14ac:dyDescent="0.4">
      <c r="A11" s="6">
        <v>6</v>
      </c>
      <c r="B11" s="3">
        <v>38810</v>
      </c>
      <c r="C11" s="3">
        <f t="shared" si="1"/>
        <v>41333</v>
      </c>
      <c r="D11" s="21"/>
      <c r="E11" s="6">
        <v>6</v>
      </c>
      <c r="F11" s="3">
        <v>50122</v>
      </c>
      <c r="G11" s="3">
        <f t="shared" si="0"/>
        <v>53380</v>
      </c>
    </row>
    <row r="12" spans="1:18" ht="15" thickBot="1" x14ac:dyDescent="0.4">
      <c r="D12" s="21"/>
      <c r="E12" s="6">
        <v>7</v>
      </c>
      <c r="F12" s="3">
        <v>51470</v>
      </c>
      <c r="G12" s="3">
        <f t="shared" si="0"/>
        <v>54816</v>
      </c>
    </row>
    <row r="13" spans="1:18" ht="15" thickBot="1" x14ac:dyDescent="0.4">
      <c r="A13" s="4" t="s">
        <v>2</v>
      </c>
      <c r="D13" s="21"/>
      <c r="E13" s="6">
        <v>8</v>
      </c>
      <c r="F13" s="3">
        <v>52659</v>
      </c>
      <c r="G13" s="3">
        <f t="shared" si="0"/>
        <v>56082</v>
      </c>
    </row>
    <row r="14" spans="1:18" ht="15" thickBot="1" x14ac:dyDescent="0.4">
      <c r="A14" s="1" t="s">
        <v>0</v>
      </c>
      <c r="B14" s="2" t="s">
        <v>27</v>
      </c>
      <c r="C14" s="2" t="s">
        <v>29</v>
      </c>
      <c r="D14" s="21"/>
      <c r="E14" s="6">
        <v>9</v>
      </c>
      <c r="F14" s="3">
        <v>53973</v>
      </c>
      <c r="G14" s="3">
        <f t="shared" si="0"/>
        <v>57482</v>
      </c>
    </row>
    <row r="15" spans="1:18" ht="15" thickBot="1" x14ac:dyDescent="0.4">
      <c r="A15" s="5">
        <v>1</v>
      </c>
      <c r="B15" s="3">
        <v>40625</v>
      </c>
      <c r="C15" s="3">
        <f t="shared" ref="C15:C17" si="2">ROUNDUP(B15*1.065,0)</f>
        <v>43266</v>
      </c>
      <c r="D15" s="21"/>
      <c r="E15" s="6">
        <v>10</v>
      </c>
      <c r="F15" s="3">
        <v>55360</v>
      </c>
      <c r="G15" s="3">
        <f t="shared" si="0"/>
        <v>58959</v>
      </c>
    </row>
    <row r="16" spans="1:18" ht="15" thickBot="1" x14ac:dyDescent="0.4">
      <c r="A16" s="6">
        <v>2</v>
      </c>
      <c r="B16" s="3">
        <v>42131</v>
      </c>
      <c r="C16" s="3">
        <f t="shared" si="2"/>
        <v>44870</v>
      </c>
      <c r="D16" s="21"/>
      <c r="E16" s="6">
        <v>11</v>
      </c>
      <c r="F16" s="3">
        <v>56796</v>
      </c>
      <c r="G16" s="3">
        <f t="shared" si="0"/>
        <v>60488</v>
      </c>
    </row>
    <row r="17" spans="1:7" ht="15" thickBot="1" x14ac:dyDescent="0.4">
      <c r="A17" s="6">
        <v>3</v>
      </c>
      <c r="B17" s="3">
        <v>43685</v>
      </c>
      <c r="C17" s="3">
        <f t="shared" si="2"/>
        <v>46525</v>
      </c>
      <c r="D17" s="21"/>
      <c r="E17" s="6">
        <v>12</v>
      </c>
      <c r="F17" s="3">
        <v>58105</v>
      </c>
      <c r="G17" s="3">
        <f t="shared" si="0"/>
        <v>61882</v>
      </c>
    </row>
    <row r="18" spans="1:7" ht="15" thickBot="1" x14ac:dyDescent="0.4">
      <c r="D18" s="21"/>
      <c r="E18" s="6">
        <v>13</v>
      </c>
      <c r="F18" s="3">
        <v>59558</v>
      </c>
      <c r="G18" s="3">
        <f t="shared" si="0"/>
        <v>63430</v>
      </c>
    </row>
    <row r="19" spans="1:7" ht="15" thickBot="1" x14ac:dyDescent="0.4">
      <c r="A19" s="11" t="s">
        <v>3</v>
      </c>
      <c r="B19" s="12"/>
      <c r="C19" s="13"/>
      <c r="D19" s="21"/>
      <c r="E19" s="6">
        <v>14</v>
      </c>
      <c r="F19" s="3">
        <v>61042</v>
      </c>
      <c r="G19" s="3">
        <f t="shared" si="0"/>
        <v>65010</v>
      </c>
    </row>
    <row r="20" spans="1:7" ht="15" thickBot="1" x14ac:dyDescent="0.4">
      <c r="A20" s="1" t="s">
        <v>0</v>
      </c>
      <c r="B20" s="2" t="s">
        <v>27</v>
      </c>
      <c r="C20" s="2" t="s">
        <v>29</v>
      </c>
      <c r="D20" s="21"/>
      <c r="E20" s="6">
        <v>15</v>
      </c>
      <c r="F20" s="3">
        <v>62561</v>
      </c>
      <c r="G20" s="3">
        <f t="shared" si="0"/>
        <v>66628</v>
      </c>
    </row>
    <row r="21" spans="1:7" ht="16" thickBot="1" x14ac:dyDescent="0.4">
      <c r="A21" s="7">
        <v>1</v>
      </c>
      <c r="B21" s="36">
        <v>19340</v>
      </c>
      <c r="C21" s="3">
        <f t="shared" ref="C21:C26" si="3">ROUNDUP(B21*1.065,0)</f>
        <v>20598</v>
      </c>
      <c r="D21" s="21"/>
      <c r="E21" s="6">
        <v>16</v>
      </c>
      <c r="F21" s="3">
        <v>64225</v>
      </c>
      <c r="G21" s="3">
        <f t="shared" si="0"/>
        <v>68400</v>
      </c>
    </row>
    <row r="22" spans="1:7" ht="16" thickBot="1" x14ac:dyDescent="0.4">
      <c r="A22" s="8">
        <v>2</v>
      </c>
      <c r="B22" s="36">
        <v>21559</v>
      </c>
      <c r="C22" s="3">
        <f t="shared" si="3"/>
        <v>22961</v>
      </c>
      <c r="D22" s="21"/>
      <c r="E22" s="6">
        <v>17</v>
      </c>
      <c r="F22" s="3">
        <v>65699</v>
      </c>
      <c r="G22" s="3">
        <f t="shared" si="0"/>
        <v>69970</v>
      </c>
    </row>
    <row r="23" spans="1:7" ht="16" thickBot="1" x14ac:dyDescent="0.4">
      <c r="A23" s="8">
        <v>3</v>
      </c>
      <c r="B23" s="36">
        <v>23777</v>
      </c>
      <c r="C23" s="3">
        <f t="shared" si="3"/>
        <v>25323</v>
      </c>
      <c r="D23" s="21"/>
      <c r="E23" s="6">
        <v>18</v>
      </c>
      <c r="F23" s="3">
        <v>67351</v>
      </c>
      <c r="G23" s="3">
        <f t="shared" si="0"/>
        <v>71729</v>
      </c>
    </row>
    <row r="24" spans="1:7" ht="16" thickBot="1" x14ac:dyDescent="0.4">
      <c r="A24" s="8">
        <v>4</v>
      </c>
      <c r="B24" s="3">
        <v>25733</v>
      </c>
      <c r="C24" s="3">
        <f t="shared" si="3"/>
        <v>27406</v>
      </c>
      <c r="D24" s="21"/>
      <c r="E24" s="6">
        <v>19</v>
      </c>
      <c r="F24" s="3">
        <v>69022</v>
      </c>
      <c r="G24" s="3">
        <f t="shared" si="0"/>
        <v>73509</v>
      </c>
    </row>
    <row r="25" spans="1:7" ht="16" thickBot="1" x14ac:dyDescent="0.4">
      <c r="A25" s="8">
        <v>5</v>
      </c>
      <c r="B25" s="3">
        <v>27954</v>
      </c>
      <c r="C25" s="3">
        <f t="shared" si="3"/>
        <v>29772</v>
      </c>
      <c r="D25" s="21"/>
      <c r="E25" s="6">
        <v>20</v>
      </c>
      <c r="F25" s="3">
        <v>70733</v>
      </c>
      <c r="G25" s="3">
        <f t="shared" si="0"/>
        <v>75331</v>
      </c>
    </row>
    <row r="26" spans="1:7" ht="16" thickBot="1" x14ac:dyDescent="0.4">
      <c r="A26" s="8">
        <v>6</v>
      </c>
      <c r="B26" s="3">
        <v>30172</v>
      </c>
      <c r="C26" s="3">
        <f t="shared" si="3"/>
        <v>32134</v>
      </c>
      <c r="D26" s="21"/>
      <c r="E26" s="6">
        <v>21</v>
      </c>
      <c r="F26" s="3">
        <v>72483</v>
      </c>
      <c r="G26" s="3">
        <f t="shared" si="0"/>
        <v>77195</v>
      </c>
    </row>
    <row r="27" spans="1:7" ht="16" thickBot="1" x14ac:dyDescent="0.4">
      <c r="A27" s="9"/>
      <c r="B27" s="10"/>
      <c r="D27" s="21"/>
      <c r="E27" s="6">
        <v>22</v>
      </c>
      <c r="F27" s="3">
        <v>74283</v>
      </c>
      <c r="G27" s="3">
        <f t="shared" si="0"/>
        <v>79112</v>
      </c>
    </row>
    <row r="28" spans="1:7" ht="15" thickBot="1" x14ac:dyDescent="0.4">
      <c r="A28" s="11" t="s">
        <v>25</v>
      </c>
      <c r="B28" s="13"/>
      <c r="D28" s="21"/>
      <c r="E28" s="6">
        <v>23</v>
      </c>
      <c r="F28" s="3">
        <v>76122</v>
      </c>
      <c r="G28" s="3">
        <f t="shared" si="0"/>
        <v>81070</v>
      </c>
    </row>
    <row r="29" spans="1:7" ht="15" thickBot="1" x14ac:dyDescent="0.4">
      <c r="A29" s="1" t="s">
        <v>0</v>
      </c>
      <c r="B29" s="2" t="s">
        <v>27</v>
      </c>
      <c r="C29" s="2" t="s">
        <v>29</v>
      </c>
      <c r="D29" s="21"/>
      <c r="E29" s="6">
        <v>24</v>
      </c>
      <c r="F29" s="3">
        <v>78010</v>
      </c>
      <c r="G29" s="3">
        <f t="shared" si="0"/>
        <v>83081</v>
      </c>
    </row>
    <row r="30" spans="1:7" ht="15" thickBot="1" x14ac:dyDescent="0.4">
      <c r="A30" s="5">
        <v>1</v>
      </c>
      <c r="B30" s="3">
        <v>44523</v>
      </c>
      <c r="C30" s="3">
        <f t="shared" ref="C30:C47" si="4">ROUNDUP(B30*1.065,0)</f>
        <v>47417</v>
      </c>
      <c r="E30" s="6">
        <v>25</v>
      </c>
      <c r="F30" s="3">
        <v>79949</v>
      </c>
      <c r="G30" s="3">
        <f t="shared" si="0"/>
        <v>85146</v>
      </c>
    </row>
    <row r="31" spans="1:7" ht="15" thickBot="1" x14ac:dyDescent="0.4">
      <c r="A31" s="6">
        <v>2</v>
      </c>
      <c r="B31" s="3">
        <v>45639</v>
      </c>
      <c r="C31" s="3">
        <f t="shared" si="4"/>
        <v>48606</v>
      </c>
      <c r="E31" s="6">
        <v>26</v>
      </c>
      <c r="F31" s="3">
        <v>81927</v>
      </c>
      <c r="G31" s="3">
        <f t="shared" si="0"/>
        <v>87253</v>
      </c>
    </row>
    <row r="32" spans="1:7" ht="15" thickBot="1" x14ac:dyDescent="0.4">
      <c r="A32" s="6">
        <v>3</v>
      </c>
      <c r="B32" s="3">
        <v>46778</v>
      </c>
      <c r="C32" s="3">
        <f t="shared" si="4"/>
        <v>49819</v>
      </c>
      <c r="E32" s="6">
        <v>27</v>
      </c>
      <c r="F32" s="3">
        <v>83956</v>
      </c>
      <c r="G32" s="3">
        <f t="shared" si="0"/>
        <v>89414</v>
      </c>
    </row>
    <row r="33" spans="1:7" ht="15" thickBot="1" x14ac:dyDescent="0.4">
      <c r="A33" s="6">
        <v>4</v>
      </c>
      <c r="B33" s="3">
        <v>47941</v>
      </c>
      <c r="C33" s="3">
        <f t="shared" si="4"/>
        <v>51058</v>
      </c>
      <c r="E33" s="6">
        <v>28</v>
      </c>
      <c r="F33" s="3">
        <v>86040</v>
      </c>
      <c r="G33" s="3">
        <f t="shared" si="0"/>
        <v>91633</v>
      </c>
    </row>
    <row r="34" spans="1:7" ht="15" thickBot="1" x14ac:dyDescent="0.4">
      <c r="A34" s="6">
        <v>5</v>
      </c>
      <c r="B34" s="3">
        <v>49136</v>
      </c>
      <c r="C34" s="3">
        <f t="shared" si="4"/>
        <v>52330</v>
      </c>
      <c r="E34" s="6">
        <v>29</v>
      </c>
      <c r="F34" s="3">
        <v>88170</v>
      </c>
      <c r="G34" s="3">
        <f t="shared" si="0"/>
        <v>93902</v>
      </c>
    </row>
    <row r="35" spans="1:7" ht="15" thickBot="1" x14ac:dyDescent="0.4">
      <c r="A35" s="6">
        <v>6</v>
      </c>
      <c r="B35" s="3">
        <v>50368</v>
      </c>
      <c r="C35" s="3">
        <f t="shared" si="4"/>
        <v>53642</v>
      </c>
      <c r="E35" s="6">
        <v>30</v>
      </c>
      <c r="F35" s="3">
        <v>90365</v>
      </c>
      <c r="G35" s="3">
        <f t="shared" si="0"/>
        <v>96239</v>
      </c>
    </row>
    <row r="36" spans="1:7" ht="15" thickBot="1" x14ac:dyDescent="0.4">
      <c r="A36" s="6">
        <v>7</v>
      </c>
      <c r="B36" s="3">
        <v>51725</v>
      </c>
      <c r="C36" s="3">
        <f t="shared" si="4"/>
        <v>55088</v>
      </c>
      <c r="E36" s="6">
        <v>31</v>
      </c>
      <c r="F36" s="3">
        <v>92597</v>
      </c>
      <c r="G36" s="3">
        <f t="shared" si="0"/>
        <v>98616</v>
      </c>
    </row>
    <row r="37" spans="1:7" ht="15" thickBot="1" x14ac:dyDescent="0.4">
      <c r="A37" s="6">
        <v>8</v>
      </c>
      <c r="B37" s="3">
        <v>52917</v>
      </c>
      <c r="C37" s="3">
        <f t="shared" si="4"/>
        <v>56357</v>
      </c>
      <c r="E37" s="6">
        <v>32</v>
      </c>
      <c r="F37" s="3">
        <v>94898</v>
      </c>
      <c r="G37" s="3">
        <f t="shared" si="0"/>
        <v>101067</v>
      </c>
    </row>
    <row r="38" spans="1:7" ht="15" thickBot="1" x14ac:dyDescent="0.4">
      <c r="A38" s="6">
        <v>9</v>
      </c>
      <c r="B38" s="3">
        <v>54239</v>
      </c>
      <c r="C38" s="3">
        <f t="shared" si="4"/>
        <v>57765</v>
      </c>
      <c r="E38" s="6">
        <v>33</v>
      </c>
      <c r="F38" s="3">
        <v>97256</v>
      </c>
      <c r="G38" s="3">
        <f t="shared" si="0"/>
        <v>103578</v>
      </c>
    </row>
    <row r="39" spans="1:7" ht="15" thickBot="1" x14ac:dyDescent="0.4">
      <c r="A39" s="6">
        <v>10</v>
      </c>
      <c r="B39" s="3">
        <v>55633</v>
      </c>
      <c r="C39" s="3">
        <f t="shared" si="4"/>
        <v>59250</v>
      </c>
      <c r="E39" s="6">
        <v>34</v>
      </c>
      <c r="F39" s="3">
        <v>99660</v>
      </c>
      <c r="G39" s="3">
        <f t="shared" si="0"/>
        <v>106138</v>
      </c>
    </row>
    <row r="40" spans="1:7" ht="15" thickBot="1" x14ac:dyDescent="0.4">
      <c r="A40" s="6">
        <v>11</v>
      </c>
      <c r="B40" s="3">
        <v>57075</v>
      </c>
      <c r="C40" s="3">
        <f t="shared" si="4"/>
        <v>60785</v>
      </c>
      <c r="E40" s="6">
        <v>35</v>
      </c>
      <c r="F40" s="3">
        <v>102137</v>
      </c>
      <c r="G40" s="3">
        <f t="shared" si="0"/>
        <v>108776</v>
      </c>
    </row>
    <row r="41" spans="1:7" ht="15" thickBot="1" x14ac:dyDescent="0.4">
      <c r="A41" s="6">
        <v>12</v>
      </c>
      <c r="B41" s="3">
        <v>58391</v>
      </c>
      <c r="C41" s="3">
        <f t="shared" si="4"/>
        <v>62187</v>
      </c>
      <c r="E41" s="6">
        <v>36</v>
      </c>
      <c r="F41" s="3">
        <v>104666</v>
      </c>
      <c r="G41" s="3">
        <f t="shared" si="0"/>
        <v>111470</v>
      </c>
    </row>
    <row r="42" spans="1:7" ht="15" thickBot="1" x14ac:dyDescent="0.4">
      <c r="A42" s="6">
        <v>13</v>
      </c>
      <c r="B42" s="3">
        <v>59850</v>
      </c>
      <c r="C42" s="3">
        <f t="shared" si="4"/>
        <v>63741</v>
      </c>
      <c r="E42" s="6">
        <v>37</v>
      </c>
      <c r="F42" s="3">
        <v>107267</v>
      </c>
      <c r="G42" s="3">
        <f t="shared" si="0"/>
        <v>114240</v>
      </c>
    </row>
    <row r="43" spans="1:7" ht="15" thickBot="1" x14ac:dyDescent="0.4">
      <c r="A43" s="6">
        <v>14</v>
      </c>
      <c r="B43" s="3">
        <v>61343</v>
      </c>
      <c r="C43" s="3">
        <f t="shared" si="4"/>
        <v>65331</v>
      </c>
      <c r="E43" s="6">
        <v>38</v>
      </c>
      <c r="F43" s="3">
        <v>109922</v>
      </c>
      <c r="G43" s="3">
        <f t="shared" si="0"/>
        <v>117067</v>
      </c>
    </row>
    <row r="44" spans="1:7" ht="15" thickBot="1" x14ac:dyDescent="0.4">
      <c r="A44" s="6">
        <v>15</v>
      </c>
      <c r="B44" s="3">
        <v>62869</v>
      </c>
      <c r="C44" s="3">
        <f t="shared" si="4"/>
        <v>66956</v>
      </c>
      <c r="E44" s="6">
        <v>39</v>
      </c>
      <c r="F44" s="3">
        <v>112601</v>
      </c>
      <c r="G44" s="3">
        <f t="shared" si="0"/>
        <v>119921</v>
      </c>
    </row>
    <row r="45" spans="1:7" ht="15" thickBot="1" x14ac:dyDescent="0.4">
      <c r="A45" s="6">
        <v>16</v>
      </c>
      <c r="B45" s="3">
        <v>64541</v>
      </c>
      <c r="C45" s="3">
        <f t="shared" si="4"/>
        <v>68737</v>
      </c>
      <c r="E45" s="6">
        <v>40</v>
      </c>
      <c r="F45" s="3">
        <v>115410</v>
      </c>
      <c r="G45" s="3">
        <f t="shared" si="0"/>
        <v>122912</v>
      </c>
    </row>
    <row r="46" spans="1:7" ht="15" thickBot="1" x14ac:dyDescent="0.4">
      <c r="A46" s="6">
        <v>17</v>
      </c>
      <c r="B46" s="3">
        <v>66022</v>
      </c>
      <c r="C46" s="3">
        <f t="shared" si="4"/>
        <v>70314</v>
      </c>
      <c r="E46" s="6">
        <v>41</v>
      </c>
      <c r="F46" s="3">
        <v>118293</v>
      </c>
      <c r="G46" s="3">
        <f t="shared" si="0"/>
        <v>125983</v>
      </c>
    </row>
    <row r="47" spans="1:7" ht="15" thickBot="1" x14ac:dyDescent="0.4">
      <c r="A47" s="6">
        <v>18</v>
      </c>
      <c r="B47" s="3">
        <v>67685</v>
      </c>
      <c r="C47" s="3">
        <f t="shared" si="4"/>
        <v>72085</v>
      </c>
      <c r="E47" s="6">
        <v>42</v>
      </c>
      <c r="F47" s="3">
        <v>121258</v>
      </c>
      <c r="G47" s="3">
        <f t="shared" si="0"/>
        <v>129140</v>
      </c>
    </row>
    <row r="48" spans="1:7" ht="15" thickBot="1" x14ac:dyDescent="0.4">
      <c r="D48" s="21"/>
      <c r="E48" s="6">
        <v>43</v>
      </c>
      <c r="F48" s="3">
        <v>123057</v>
      </c>
      <c r="G48" s="3">
        <f t="shared" si="0"/>
        <v>131056</v>
      </c>
    </row>
    <row r="49" spans="1:4" ht="15" thickBot="1" x14ac:dyDescent="0.4">
      <c r="A49" s="11" t="s">
        <v>4</v>
      </c>
      <c r="B49" s="13"/>
      <c r="D49" s="21"/>
    </row>
    <row r="50" spans="1:4" ht="15" thickBot="1" x14ac:dyDescent="0.4">
      <c r="A50" s="1" t="s">
        <v>0</v>
      </c>
      <c r="B50" s="2" t="s">
        <v>27</v>
      </c>
      <c r="C50" s="2" t="s">
        <v>29</v>
      </c>
      <c r="D50" s="21"/>
    </row>
    <row r="51" spans="1:4" ht="15" thickBot="1" x14ac:dyDescent="0.4">
      <c r="A51" s="5" t="s">
        <v>5</v>
      </c>
      <c r="B51" s="3">
        <v>8706</v>
      </c>
      <c r="C51" s="3">
        <f t="shared" ref="C51:C56" si="5">ROUNDUP(B51*1.065,0)</f>
        <v>9272</v>
      </c>
      <c r="D51" s="21"/>
    </row>
    <row r="52" spans="1:4" ht="15" thickBot="1" x14ac:dyDescent="0.4">
      <c r="A52" s="6" t="s">
        <v>6</v>
      </c>
      <c r="B52" s="3">
        <v>14732</v>
      </c>
      <c r="C52" s="3">
        <f t="shared" si="5"/>
        <v>15690</v>
      </c>
      <c r="D52" s="21"/>
    </row>
    <row r="53" spans="1:4" ht="15" thickBot="1" x14ac:dyDescent="0.4">
      <c r="A53" s="6" t="s">
        <v>7</v>
      </c>
      <c r="B53" s="3">
        <v>3017</v>
      </c>
      <c r="C53" s="3">
        <f t="shared" si="5"/>
        <v>3214</v>
      </c>
      <c r="D53" s="21"/>
    </row>
    <row r="54" spans="1:4" ht="15" thickBot="1" x14ac:dyDescent="0.4">
      <c r="A54" s="6" t="s">
        <v>8</v>
      </c>
      <c r="B54" s="3">
        <v>7368</v>
      </c>
      <c r="C54" s="3">
        <f t="shared" si="5"/>
        <v>7847</v>
      </c>
      <c r="D54" s="21"/>
    </row>
    <row r="55" spans="1:4" ht="15" thickBot="1" x14ac:dyDescent="0.4">
      <c r="A55" s="6" t="s">
        <v>9</v>
      </c>
      <c r="B55" s="3">
        <v>600</v>
      </c>
      <c r="C55" s="3">
        <f t="shared" si="5"/>
        <v>639</v>
      </c>
      <c r="D55" s="21"/>
    </row>
    <row r="56" spans="1:4" ht="15" thickBot="1" x14ac:dyDescent="0.4">
      <c r="A56" s="6" t="s">
        <v>10</v>
      </c>
      <c r="B56" s="3">
        <v>2975</v>
      </c>
      <c r="C56" s="3">
        <f t="shared" si="5"/>
        <v>3169</v>
      </c>
      <c r="D56" s="21"/>
    </row>
    <row r="57" spans="1:4" ht="15" thickBot="1" x14ac:dyDescent="0.4">
      <c r="D57" s="21"/>
    </row>
    <row r="58" spans="1:4" ht="15" thickBot="1" x14ac:dyDescent="0.4">
      <c r="A58" s="11" t="s">
        <v>11</v>
      </c>
      <c r="B58" s="13"/>
      <c r="D58" s="21"/>
    </row>
    <row r="59" spans="1:4" ht="15" thickBot="1" x14ac:dyDescent="0.4">
      <c r="A59" s="1" t="s">
        <v>0</v>
      </c>
      <c r="B59" s="2" t="s">
        <v>27</v>
      </c>
      <c r="C59" s="2" t="s">
        <v>29</v>
      </c>
      <c r="D59" s="21"/>
    </row>
    <row r="60" spans="1:4" ht="15" thickBot="1" x14ac:dyDescent="0.4">
      <c r="A60" s="5" t="s">
        <v>12</v>
      </c>
      <c r="B60" s="3">
        <v>2384</v>
      </c>
      <c r="C60" s="3">
        <f t="shared" ref="C60:C61" si="6">ROUNDUP(B60*1.065,0)</f>
        <v>2539</v>
      </c>
      <c r="D60" s="21"/>
    </row>
    <row r="61" spans="1:4" ht="15" thickBot="1" x14ac:dyDescent="0.4">
      <c r="A61" s="6" t="s">
        <v>13</v>
      </c>
      <c r="B61" s="3">
        <v>4703</v>
      </c>
      <c r="C61" s="3">
        <f t="shared" si="6"/>
        <v>5009</v>
      </c>
      <c r="D61" s="21"/>
    </row>
    <row r="62" spans="1:4" x14ac:dyDescent="0.35">
      <c r="D62" s="21"/>
    </row>
    <row r="63" spans="1:4" ht="15" thickBot="1" x14ac:dyDescent="0.4">
      <c r="D63" s="21"/>
    </row>
    <row r="64" spans="1:4" ht="15" thickBot="1" x14ac:dyDescent="0.4">
      <c r="A64" s="11" t="s">
        <v>14</v>
      </c>
      <c r="B64" s="12"/>
      <c r="C64" s="13"/>
      <c r="D64" s="21"/>
    </row>
    <row r="65" spans="1:4" ht="15" thickBot="1" x14ac:dyDescent="0.4">
      <c r="A65" s="1" t="s">
        <v>0</v>
      </c>
      <c r="B65" s="2" t="s">
        <v>27</v>
      </c>
      <c r="C65" s="2" t="s">
        <v>29</v>
      </c>
      <c r="D65" s="21"/>
    </row>
    <row r="66" spans="1:4" ht="15" thickBot="1" x14ac:dyDescent="0.4">
      <c r="A66" s="5" t="s">
        <v>12</v>
      </c>
      <c r="B66" s="3">
        <v>600</v>
      </c>
      <c r="C66" s="3">
        <f t="shared" ref="C66:C67" si="7">ROUNDUP(B66*1.065,0)</f>
        <v>639</v>
      </c>
      <c r="D66" s="21"/>
    </row>
    <row r="67" spans="1:4" ht="15" thickBot="1" x14ac:dyDescent="0.4">
      <c r="A67" s="6" t="s">
        <v>13</v>
      </c>
      <c r="B67" s="3">
        <v>7368</v>
      </c>
      <c r="C67" s="3">
        <f t="shared" si="7"/>
        <v>7847</v>
      </c>
      <c r="D67" s="21"/>
    </row>
    <row r="68" spans="1:4" x14ac:dyDescent="0.35">
      <c r="D68" s="21"/>
    </row>
  </sheetData>
  <mergeCells count="1">
    <mergeCell ref="A2:G2"/>
  </mergeCells>
  <pageMargins left="0.7" right="0.7" top="0.75" bottom="0.75" header="0.3" footer="0.3"/>
  <pageSetup paperSize="8" scale="8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50"/>
  <sheetViews>
    <sheetView zoomScale="80" zoomScaleNormal="80" workbookViewId="0">
      <selection activeCell="A2" sqref="A2:XFD2"/>
    </sheetView>
  </sheetViews>
  <sheetFormatPr defaultRowHeight="14.5" x14ac:dyDescent="0.35"/>
  <cols>
    <col min="1" max="1" width="10.36328125" customWidth="1"/>
    <col min="12" max="12" width="9.26953125" customWidth="1"/>
    <col min="13" max="13" width="10" customWidth="1"/>
    <col min="14" max="14" width="10.54296875" bestFit="1" customWidth="1"/>
    <col min="15" max="15" width="11.54296875" customWidth="1"/>
    <col min="16" max="17" width="10.1796875" customWidth="1"/>
    <col min="18" max="18" width="22" style="19" bestFit="1" customWidth="1"/>
    <col min="19" max="19" width="22" customWidth="1"/>
  </cols>
  <sheetData>
    <row r="1" spans="1:18" ht="15.5" x14ac:dyDescent="0.35">
      <c r="A1" s="38" t="s">
        <v>30</v>
      </c>
      <c r="B1" s="22"/>
      <c r="C1" s="22"/>
      <c r="D1" s="22"/>
      <c r="E1" s="22"/>
      <c r="F1" s="22"/>
      <c r="G1" s="22"/>
      <c r="H1" s="22"/>
      <c r="I1" s="22"/>
      <c r="J1" s="22"/>
      <c r="K1" s="22"/>
      <c r="L1" s="22"/>
      <c r="M1" s="22"/>
      <c r="N1" s="22"/>
      <c r="O1" s="22"/>
    </row>
    <row r="2" spans="1:18" ht="77.5" customHeight="1" x14ac:dyDescent="0.35">
      <c r="A2" s="50" t="s">
        <v>28</v>
      </c>
      <c r="B2" s="50"/>
      <c r="C2" s="50"/>
      <c r="D2" s="50"/>
      <c r="E2" s="50"/>
      <c r="F2" s="50"/>
      <c r="G2" s="50"/>
      <c r="H2" s="50"/>
      <c r="I2" s="50"/>
      <c r="J2" s="50"/>
      <c r="K2" s="50"/>
      <c r="L2" s="50"/>
      <c r="M2" s="50"/>
      <c r="N2" s="50"/>
      <c r="O2" s="50"/>
      <c r="P2" s="50"/>
      <c r="Q2" s="50"/>
      <c r="R2" s="50"/>
    </row>
    <row r="4" spans="1:18" x14ac:dyDescent="0.35">
      <c r="A4" s="54" t="s">
        <v>24</v>
      </c>
      <c r="B4" s="55"/>
      <c r="C4" s="55"/>
      <c r="D4" s="55"/>
      <c r="E4" s="55"/>
      <c r="F4" s="55"/>
      <c r="G4" s="55"/>
      <c r="H4" s="55"/>
      <c r="I4" s="55"/>
      <c r="J4" s="55"/>
      <c r="K4" s="55"/>
      <c r="L4" s="55"/>
      <c r="M4" s="55"/>
      <c r="N4" s="55"/>
      <c r="O4" s="55"/>
      <c r="P4" s="55"/>
      <c r="Q4" s="55"/>
      <c r="R4" s="55"/>
    </row>
    <row r="5" spans="1:18" ht="15" thickBot="1" x14ac:dyDescent="0.4">
      <c r="A5" s="28" t="s">
        <v>26</v>
      </c>
      <c r="B5" s="27"/>
      <c r="C5" s="27"/>
      <c r="D5" s="27"/>
      <c r="E5" s="27"/>
      <c r="F5" s="27"/>
      <c r="G5" s="27"/>
      <c r="H5" s="27"/>
      <c r="I5" s="27"/>
      <c r="J5" s="27"/>
      <c r="K5" s="27"/>
      <c r="L5" s="27"/>
      <c r="M5" s="27"/>
      <c r="N5" s="27"/>
      <c r="O5" s="27"/>
      <c r="P5" s="27"/>
      <c r="Q5" s="27"/>
      <c r="R5" s="27"/>
    </row>
    <row r="6" spans="1:18" ht="29.5" thickBot="1" x14ac:dyDescent="0.4">
      <c r="A6" s="46" t="s">
        <v>0</v>
      </c>
      <c r="B6" s="53" t="s">
        <v>16</v>
      </c>
      <c r="C6" s="51"/>
      <c r="D6" s="51" t="s">
        <v>17</v>
      </c>
      <c r="E6" s="51"/>
      <c r="F6" s="51" t="s">
        <v>18</v>
      </c>
      <c r="G6" s="51"/>
      <c r="H6" s="51" t="s">
        <v>19</v>
      </c>
      <c r="I6" s="51"/>
      <c r="J6" s="51" t="s">
        <v>20</v>
      </c>
      <c r="K6" s="51"/>
      <c r="L6" s="51" t="s">
        <v>21</v>
      </c>
      <c r="M6" s="51"/>
      <c r="N6" s="51" t="s">
        <v>22</v>
      </c>
      <c r="O6" s="51"/>
      <c r="P6" s="51" t="s">
        <v>23</v>
      </c>
      <c r="Q6" s="52"/>
      <c r="R6" s="23"/>
    </row>
    <row r="7" spans="1:18" ht="15" thickBot="1" x14ac:dyDescent="0.4">
      <c r="A7" s="47"/>
      <c r="B7" s="42" t="s">
        <v>27</v>
      </c>
      <c r="C7" s="2" t="s">
        <v>29</v>
      </c>
      <c r="D7" s="2" t="s">
        <v>27</v>
      </c>
      <c r="E7" s="2" t="s">
        <v>29</v>
      </c>
      <c r="F7" s="2" t="s">
        <v>27</v>
      </c>
      <c r="G7" s="2" t="s">
        <v>29</v>
      </c>
      <c r="H7" s="2" t="s">
        <v>27</v>
      </c>
      <c r="I7" s="2" t="s">
        <v>29</v>
      </c>
      <c r="J7" s="2" t="s">
        <v>27</v>
      </c>
      <c r="K7" s="2" t="s">
        <v>29</v>
      </c>
      <c r="L7" s="2" t="s">
        <v>27</v>
      </c>
      <c r="M7" s="2" t="s">
        <v>29</v>
      </c>
      <c r="N7" s="2" t="s">
        <v>27</v>
      </c>
      <c r="O7" s="2" t="s">
        <v>29</v>
      </c>
      <c r="P7" s="2" t="s">
        <v>27</v>
      </c>
      <c r="Q7" s="2" t="s">
        <v>29</v>
      </c>
      <c r="R7"/>
    </row>
    <row r="8" spans="1:18" ht="14.5" customHeight="1" x14ac:dyDescent="0.35">
      <c r="A8" s="47">
        <v>1</v>
      </c>
      <c r="B8" s="43"/>
      <c r="C8" s="18"/>
      <c r="D8" s="18"/>
      <c r="E8" s="18"/>
      <c r="F8" s="18"/>
      <c r="G8" s="18"/>
      <c r="H8" s="18"/>
      <c r="I8" s="18"/>
      <c r="J8" s="18"/>
      <c r="K8" s="18"/>
      <c r="L8" s="18"/>
      <c r="M8" s="18"/>
      <c r="N8" s="18"/>
      <c r="O8" s="18"/>
      <c r="P8" s="18"/>
      <c r="Q8" s="24"/>
      <c r="R8"/>
    </row>
    <row r="9" spans="1:18" ht="15" customHeight="1" x14ac:dyDescent="0.35">
      <c r="A9" s="47">
        <v>2</v>
      </c>
      <c r="B9" s="16"/>
      <c r="C9" s="14"/>
      <c r="D9" s="14"/>
      <c r="E9" s="14"/>
      <c r="F9" s="14"/>
      <c r="G9" s="14"/>
      <c r="H9" s="14"/>
      <c r="I9" s="14"/>
      <c r="J9" s="14"/>
      <c r="K9" s="14"/>
      <c r="L9" s="14"/>
      <c r="M9" s="14"/>
      <c r="N9" s="14"/>
      <c r="O9" s="14"/>
      <c r="P9" s="14"/>
      <c r="Q9" s="25"/>
      <c r="R9"/>
    </row>
    <row r="10" spans="1:18" ht="14.5" customHeight="1" x14ac:dyDescent="0.35">
      <c r="A10" s="47">
        <v>3</v>
      </c>
      <c r="B10" s="16"/>
      <c r="C10" s="14"/>
      <c r="D10" s="14"/>
      <c r="E10" s="14"/>
      <c r="F10" s="14"/>
      <c r="G10" s="14"/>
      <c r="H10" s="14"/>
      <c r="I10" s="14"/>
      <c r="J10" s="14"/>
      <c r="K10" s="14"/>
      <c r="L10" s="14"/>
      <c r="M10" s="14"/>
      <c r="N10" s="14"/>
      <c r="O10" s="14"/>
      <c r="P10" s="14"/>
      <c r="Q10" s="25"/>
      <c r="R10"/>
    </row>
    <row r="11" spans="1:18" ht="15" customHeight="1" x14ac:dyDescent="0.35">
      <c r="A11" s="47">
        <v>4</v>
      </c>
      <c r="B11" s="16"/>
      <c r="C11" s="14"/>
      <c r="D11" s="14"/>
      <c r="E11" s="14"/>
      <c r="F11" s="14"/>
      <c r="G11" s="14"/>
      <c r="H11" s="14"/>
      <c r="I11" s="14"/>
      <c r="J11" s="14"/>
      <c r="K11" s="14"/>
      <c r="L11" s="14"/>
      <c r="M11" s="14"/>
      <c r="N11" s="14"/>
      <c r="O11" s="14"/>
      <c r="P11" s="14"/>
      <c r="Q11" s="25"/>
      <c r="R11"/>
    </row>
    <row r="12" spans="1:18" x14ac:dyDescent="0.35">
      <c r="A12" s="47">
        <v>5</v>
      </c>
      <c r="B12" s="30"/>
      <c r="C12" s="15"/>
      <c r="D12" s="14"/>
      <c r="E12" s="14"/>
      <c r="F12" s="14"/>
      <c r="G12" s="14"/>
      <c r="H12" s="14"/>
      <c r="I12" s="14"/>
      <c r="J12" s="14"/>
      <c r="K12" s="14"/>
      <c r="L12" s="14"/>
      <c r="M12" s="14"/>
      <c r="N12" s="14"/>
      <c r="O12" s="14"/>
      <c r="P12" s="14"/>
      <c r="Q12" s="25"/>
      <c r="R12"/>
    </row>
    <row r="13" spans="1:18" x14ac:dyDescent="0.35">
      <c r="A13" s="47">
        <v>6</v>
      </c>
      <c r="B13" s="29">
        <v>50122</v>
      </c>
      <c r="C13" s="40">
        <f t="shared" ref="C13:E28" si="0">ROUNDUP(B13*1.065,0)</f>
        <v>53380</v>
      </c>
      <c r="D13" s="16"/>
      <c r="E13" s="14"/>
      <c r="F13" s="14"/>
      <c r="G13" s="14"/>
      <c r="H13" s="14"/>
      <c r="I13" s="14"/>
      <c r="J13" s="14"/>
      <c r="K13" s="14"/>
      <c r="L13" s="14"/>
      <c r="M13" s="14"/>
      <c r="N13" s="14"/>
      <c r="O13" s="14"/>
      <c r="P13" s="14"/>
      <c r="Q13" s="25"/>
      <c r="R13"/>
    </row>
    <row r="14" spans="1:18" x14ac:dyDescent="0.35">
      <c r="A14" s="47">
        <v>7</v>
      </c>
      <c r="B14" s="29">
        <v>51470</v>
      </c>
      <c r="C14" s="40">
        <f t="shared" si="0"/>
        <v>54816</v>
      </c>
      <c r="D14" s="30"/>
      <c r="E14" s="15"/>
      <c r="F14" s="14"/>
      <c r="G14" s="14"/>
      <c r="H14" s="14"/>
      <c r="I14" s="14"/>
      <c r="J14" s="14"/>
      <c r="K14" s="14"/>
      <c r="L14" s="14"/>
      <c r="M14" s="14"/>
      <c r="N14" s="14"/>
      <c r="O14" s="14"/>
      <c r="P14" s="14"/>
      <c r="Q14" s="25"/>
      <c r="R14"/>
    </row>
    <row r="15" spans="1:18" x14ac:dyDescent="0.35">
      <c r="A15" s="47">
        <v>8</v>
      </c>
      <c r="B15" s="29">
        <v>52659</v>
      </c>
      <c r="C15" s="37">
        <f t="shared" si="0"/>
        <v>56082</v>
      </c>
      <c r="D15" s="41">
        <v>52659</v>
      </c>
      <c r="E15" s="40">
        <f t="shared" si="0"/>
        <v>56082</v>
      </c>
      <c r="F15" s="16"/>
      <c r="G15" s="14"/>
      <c r="H15" s="14"/>
      <c r="I15" s="14"/>
      <c r="J15" s="14"/>
      <c r="K15" s="14"/>
      <c r="L15" s="14"/>
      <c r="M15" s="14"/>
      <c r="N15" s="14"/>
      <c r="O15" s="14"/>
      <c r="P15" s="14"/>
      <c r="Q15" s="25"/>
      <c r="R15"/>
    </row>
    <row r="16" spans="1:18" x14ac:dyDescent="0.35">
      <c r="A16" s="47">
        <v>9</v>
      </c>
      <c r="B16" s="29">
        <v>53973</v>
      </c>
      <c r="C16" s="37">
        <f t="shared" si="0"/>
        <v>57482</v>
      </c>
      <c r="D16" s="41">
        <v>53973</v>
      </c>
      <c r="E16" s="40">
        <f t="shared" si="0"/>
        <v>57482</v>
      </c>
      <c r="F16" s="16"/>
      <c r="G16" s="14"/>
      <c r="H16" s="14"/>
      <c r="I16" s="14"/>
      <c r="J16" s="14"/>
      <c r="K16" s="14"/>
      <c r="L16" s="14"/>
      <c r="M16" s="14"/>
      <c r="N16" s="14"/>
      <c r="O16" s="14"/>
      <c r="P16" s="14"/>
      <c r="Q16" s="25"/>
      <c r="R16"/>
    </row>
    <row r="17" spans="1:18" x14ac:dyDescent="0.35">
      <c r="A17" s="47">
        <v>10</v>
      </c>
      <c r="B17" s="29">
        <v>55360</v>
      </c>
      <c r="C17" s="37">
        <f t="shared" si="0"/>
        <v>58959</v>
      </c>
      <c r="D17" s="41">
        <v>55360</v>
      </c>
      <c r="E17" s="40">
        <f t="shared" si="0"/>
        <v>58959</v>
      </c>
      <c r="F17" s="30"/>
      <c r="G17" s="15"/>
      <c r="H17" s="14"/>
      <c r="I17" s="14"/>
      <c r="J17" s="14"/>
      <c r="K17" s="14"/>
      <c r="L17" s="14"/>
      <c r="M17" s="14"/>
      <c r="N17" s="14"/>
      <c r="O17" s="14"/>
      <c r="P17" s="14"/>
      <c r="Q17" s="25"/>
      <c r="R17"/>
    </row>
    <row r="18" spans="1:18" x14ac:dyDescent="0.35">
      <c r="A18" s="47">
        <v>11</v>
      </c>
      <c r="B18" s="29">
        <v>56796</v>
      </c>
      <c r="C18" s="37">
        <f t="shared" si="0"/>
        <v>60488</v>
      </c>
      <c r="D18" s="41">
        <v>56796</v>
      </c>
      <c r="E18" s="37">
        <f t="shared" si="0"/>
        <v>60488</v>
      </c>
      <c r="F18" s="41">
        <v>56796</v>
      </c>
      <c r="G18" s="40">
        <f t="shared" ref="G18" si="1">ROUNDUP(F18*1.065,0)</f>
        <v>60488</v>
      </c>
      <c r="H18" s="16"/>
      <c r="I18" s="14"/>
      <c r="J18" s="14"/>
      <c r="K18" s="14"/>
      <c r="L18" s="14"/>
      <c r="M18" s="14"/>
      <c r="N18" s="14"/>
      <c r="O18" s="14"/>
      <c r="P18" s="14"/>
      <c r="Q18" s="25"/>
      <c r="R18"/>
    </row>
    <row r="19" spans="1:18" x14ac:dyDescent="0.35">
      <c r="A19" s="47">
        <v>12</v>
      </c>
      <c r="B19" s="29">
        <v>58105</v>
      </c>
      <c r="C19" s="37">
        <f t="shared" si="0"/>
        <v>61882</v>
      </c>
      <c r="D19" s="41">
        <v>58105</v>
      </c>
      <c r="E19" s="37">
        <f t="shared" si="0"/>
        <v>61882</v>
      </c>
      <c r="F19" s="41">
        <v>58105</v>
      </c>
      <c r="G19" s="40">
        <f t="shared" ref="G19" si="2">ROUNDUP(F19*1.065,0)</f>
        <v>61882</v>
      </c>
      <c r="H19" s="16"/>
      <c r="I19" s="14"/>
      <c r="J19" s="14"/>
      <c r="K19" s="14"/>
      <c r="L19" s="14"/>
      <c r="M19" s="14"/>
      <c r="N19" s="14"/>
      <c r="O19" s="14"/>
      <c r="P19" s="14"/>
      <c r="Q19" s="25"/>
      <c r="R19"/>
    </row>
    <row r="20" spans="1:18" x14ac:dyDescent="0.35">
      <c r="A20" s="47">
        <v>13</v>
      </c>
      <c r="B20" s="29">
        <v>59558</v>
      </c>
      <c r="C20" s="37">
        <f t="shared" si="0"/>
        <v>63430</v>
      </c>
      <c r="D20" s="41">
        <v>59558</v>
      </c>
      <c r="E20" s="37">
        <f t="shared" si="0"/>
        <v>63430</v>
      </c>
      <c r="F20" s="41">
        <v>59558</v>
      </c>
      <c r="G20" s="40">
        <f t="shared" ref="G20" si="3">ROUNDUP(F20*1.065,0)</f>
        <v>63430</v>
      </c>
      <c r="H20" s="30"/>
      <c r="I20" s="15"/>
      <c r="J20" s="14"/>
      <c r="K20" s="14"/>
      <c r="L20" s="14"/>
      <c r="M20" s="14"/>
      <c r="N20" s="14"/>
      <c r="O20" s="14"/>
      <c r="P20" s="14"/>
      <c r="Q20" s="25"/>
      <c r="R20"/>
    </row>
    <row r="21" spans="1:18" x14ac:dyDescent="0.35">
      <c r="A21" s="47">
        <v>14</v>
      </c>
      <c r="B21" s="29">
        <v>61042</v>
      </c>
      <c r="C21" s="37">
        <f t="shared" si="0"/>
        <v>65010</v>
      </c>
      <c r="D21" s="41">
        <v>61042</v>
      </c>
      <c r="E21" s="37">
        <f t="shared" si="0"/>
        <v>65010</v>
      </c>
      <c r="F21" s="41">
        <v>61042</v>
      </c>
      <c r="G21" s="37">
        <f t="shared" ref="G21" si="4">ROUNDUP(F21*1.065,0)</f>
        <v>65010</v>
      </c>
      <c r="H21" s="41">
        <v>61042</v>
      </c>
      <c r="I21" s="40">
        <f t="shared" ref="I21" si="5">ROUNDUP(H21*1.065,0)</f>
        <v>65010</v>
      </c>
      <c r="J21" s="16"/>
      <c r="K21" s="14"/>
      <c r="L21" s="14"/>
      <c r="M21" s="14"/>
      <c r="N21" s="14"/>
      <c r="O21" s="14"/>
      <c r="P21" s="14"/>
      <c r="Q21" s="25"/>
      <c r="R21"/>
    </row>
    <row r="22" spans="1:18" x14ac:dyDescent="0.35">
      <c r="A22" s="47">
        <v>15</v>
      </c>
      <c r="B22" s="29">
        <v>62561</v>
      </c>
      <c r="C22" s="37">
        <f t="shared" si="0"/>
        <v>66628</v>
      </c>
      <c r="D22" s="41">
        <v>62561</v>
      </c>
      <c r="E22" s="37">
        <f t="shared" si="0"/>
        <v>66628</v>
      </c>
      <c r="F22" s="41">
        <v>62561</v>
      </c>
      <c r="G22" s="37">
        <f t="shared" ref="G22" si="6">ROUNDUP(F22*1.065,0)</f>
        <v>66628</v>
      </c>
      <c r="H22" s="41">
        <v>62561</v>
      </c>
      <c r="I22" s="40">
        <f t="shared" ref="I22" si="7">ROUNDUP(H22*1.065,0)</f>
        <v>66628</v>
      </c>
      <c r="J22" s="16"/>
      <c r="K22" s="14"/>
      <c r="L22" s="14"/>
      <c r="M22" s="14"/>
      <c r="N22" s="14"/>
      <c r="O22" s="14"/>
      <c r="P22" s="14"/>
      <c r="Q22" s="25"/>
      <c r="R22"/>
    </row>
    <row r="23" spans="1:18" x14ac:dyDescent="0.35">
      <c r="A23" s="47">
        <v>16</v>
      </c>
      <c r="B23" s="29">
        <v>64225</v>
      </c>
      <c r="C23" s="37">
        <f t="shared" si="0"/>
        <v>68400</v>
      </c>
      <c r="D23" s="41">
        <v>64225</v>
      </c>
      <c r="E23" s="37">
        <f t="shared" si="0"/>
        <v>68400</v>
      </c>
      <c r="F23" s="41">
        <v>64225</v>
      </c>
      <c r="G23" s="37">
        <f t="shared" ref="G23" si="8">ROUNDUP(F23*1.065,0)</f>
        <v>68400</v>
      </c>
      <c r="H23" s="41">
        <v>64225</v>
      </c>
      <c r="I23" s="40">
        <f t="shared" ref="I23" si="9">ROUNDUP(H23*1.065,0)</f>
        <v>68400</v>
      </c>
      <c r="J23" s="16"/>
      <c r="K23" s="14"/>
      <c r="L23" s="14"/>
      <c r="M23" s="14"/>
      <c r="N23" s="14"/>
      <c r="O23" s="14"/>
      <c r="P23" s="14"/>
      <c r="Q23" s="25"/>
      <c r="R23"/>
    </row>
    <row r="24" spans="1:18" x14ac:dyDescent="0.35">
      <c r="A24" s="47">
        <v>17</v>
      </c>
      <c r="B24" s="29">
        <v>65699</v>
      </c>
      <c r="C24" s="37">
        <f t="shared" si="0"/>
        <v>69970</v>
      </c>
      <c r="D24" s="41">
        <v>65699</v>
      </c>
      <c r="E24" s="37">
        <f t="shared" si="0"/>
        <v>69970</v>
      </c>
      <c r="F24" s="41">
        <v>65699</v>
      </c>
      <c r="G24" s="37">
        <f t="shared" ref="G24" si="10">ROUNDUP(F24*1.065,0)</f>
        <v>69970</v>
      </c>
      <c r="H24" s="41">
        <v>65699</v>
      </c>
      <c r="I24" s="40">
        <f t="shared" ref="I24" si="11">ROUNDUP(H24*1.065,0)</f>
        <v>69970</v>
      </c>
      <c r="J24" s="30"/>
      <c r="K24" s="15"/>
      <c r="L24" s="14"/>
      <c r="M24" s="14"/>
      <c r="N24" s="14"/>
      <c r="O24" s="14"/>
      <c r="P24" s="14"/>
      <c r="Q24" s="25"/>
      <c r="R24"/>
    </row>
    <row r="25" spans="1:18" x14ac:dyDescent="0.35">
      <c r="A25" s="47">
        <v>18</v>
      </c>
      <c r="B25" s="29">
        <v>66684</v>
      </c>
      <c r="C25" s="37">
        <f t="shared" si="0"/>
        <v>71019</v>
      </c>
      <c r="D25" s="40">
        <v>67351</v>
      </c>
      <c r="E25" s="37">
        <f t="shared" si="0"/>
        <v>71729</v>
      </c>
      <c r="F25" s="40">
        <v>67351</v>
      </c>
      <c r="G25" s="37">
        <f t="shared" ref="G25" si="12">ROUNDUP(F25*1.065,0)</f>
        <v>71729</v>
      </c>
      <c r="H25" s="40">
        <v>67351</v>
      </c>
      <c r="I25" s="37">
        <f t="shared" ref="I25" si="13">ROUNDUP(H25*1.065,0)</f>
        <v>71729</v>
      </c>
      <c r="J25" s="40">
        <v>67351</v>
      </c>
      <c r="K25" s="40">
        <f t="shared" ref="K25" si="14">ROUNDUP(J25*1.065,0)</f>
        <v>71729</v>
      </c>
      <c r="L25" s="16"/>
      <c r="M25" s="14"/>
      <c r="N25" s="14"/>
      <c r="O25" s="14"/>
      <c r="P25" s="14"/>
      <c r="Q25" s="25"/>
      <c r="R25"/>
    </row>
    <row r="26" spans="1:18" x14ac:dyDescent="0.35">
      <c r="A26" s="47">
        <v>19</v>
      </c>
      <c r="B26" s="44"/>
      <c r="C26" s="32"/>
      <c r="D26" s="40">
        <v>69022</v>
      </c>
      <c r="E26" s="37">
        <f t="shared" si="0"/>
        <v>73509</v>
      </c>
      <c r="F26" s="40">
        <v>69022</v>
      </c>
      <c r="G26" s="37">
        <f t="shared" ref="G26" si="15">ROUNDUP(F26*1.065,0)</f>
        <v>73509</v>
      </c>
      <c r="H26" s="40">
        <v>69022</v>
      </c>
      <c r="I26" s="37">
        <f t="shared" ref="I26" si="16">ROUNDUP(H26*1.065,0)</f>
        <v>73509</v>
      </c>
      <c r="J26" s="40">
        <v>69022</v>
      </c>
      <c r="K26" s="40">
        <f t="shared" ref="K26" si="17">ROUNDUP(J26*1.065,0)</f>
        <v>73509</v>
      </c>
      <c r="L26" s="16"/>
      <c r="M26" s="14"/>
      <c r="N26" s="14"/>
      <c r="O26" s="14"/>
      <c r="P26" s="14"/>
      <c r="Q26" s="25"/>
      <c r="R26"/>
    </row>
    <row r="27" spans="1:18" x14ac:dyDescent="0.35">
      <c r="A27" s="47">
        <v>20</v>
      </c>
      <c r="B27" s="16"/>
      <c r="C27" s="33"/>
      <c r="D27" s="40">
        <v>70733</v>
      </c>
      <c r="E27" s="37">
        <f t="shared" si="0"/>
        <v>75331</v>
      </c>
      <c r="F27" s="40">
        <v>70733</v>
      </c>
      <c r="G27" s="37">
        <f t="shared" ref="G27" si="18">ROUNDUP(F27*1.065,0)</f>
        <v>75331</v>
      </c>
      <c r="H27" s="40">
        <v>70733</v>
      </c>
      <c r="I27" s="37">
        <f t="shared" ref="I27" si="19">ROUNDUP(H27*1.065,0)</f>
        <v>75331</v>
      </c>
      <c r="J27" s="40">
        <v>70733</v>
      </c>
      <c r="K27" s="40">
        <f t="shared" ref="K27" si="20">ROUNDUP(J27*1.065,0)</f>
        <v>75331</v>
      </c>
      <c r="L27" s="30"/>
      <c r="M27" s="15"/>
      <c r="N27" s="14"/>
      <c r="O27" s="14"/>
      <c r="P27" s="14"/>
      <c r="Q27" s="25"/>
      <c r="R27"/>
    </row>
    <row r="28" spans="1:18" x14ac:dyDescent="0.35">
      <c r="A28" s="47">
        <v>21</v>
      </c>
      <c r="B28" s="16"/>
      <c r="C28" s="33"/>
      <c r="D28" s="40">
        <v>71765</v>
      </c>
      <c r="E28" s="37">
        <f t="shared" si="0"/>
        <v>76430</v>
      </c>
      <c r="F28" s="40">
        <v>72483</v>
      </c>
      <c r="G28" s="37">
        <f t="shared" ref="G28" si="21">ROUNDUP(F28*1.065,0)</f>
        <v>77195</v>
      </c>
      <c r="H28" s="40">
        <v>72483</v>
      </c>
      <c r="I28" s="37">
        <f t="shared" ref="I28" si="22">ROUNDUP(H28*1.065,0)</f>
        <v>77195</v>
      </c>
      <c r="J28" s="40">
        <v>72483</v>
      </c>
      <c r="K28" s="37">
        <f t="shared" ref="K28" si="23">ROUNDUP(J28*1.065,0)</f>
        <v>77195</v>
      </c>
      <c r="L28" s="40">
        <v>72483</v>
      </c>
      <c r="M28" s="40">
        <f t="shared" ref="M28" si="24">ROUNDUP(L28*1.065,0)</f>
        <v>77195</v>
      </c>
      <c r="N28" s="16"/>
      <c r="O28" s="14"/>
      <c r="P28" s="14"/>
      <c r="Q28" s="25"/>
      <c r="R28"/>
    </row>
    <row r="29" spans="1:18" x14ac:dyDescent="0.35">
      <c r="A29" s="47">
        <v>22</v>
      </c>
      <c r="B29" s="16"/>
      <c r="C29" s="14"/>
      <c r="D29" s="17"/>
      <c r="E29" s="32"/>
      <c r="F29" s="41">
        <v>74283</v>
      </c>
      <c r="G29" s="37">
        <f t="shared" ref="G29" si="25">ROUNDUP(F29*1.065,0)</f>
        <v>79112</v>
      </c>
      <c r="H29" s="41">
        <v>74283</v>
      </c>
      <c r="I29" s="37">
        <f t="shared" ref="I29" si="26">ROUNDUP(H29*1.065,0)</f>
        <v>79112</v>
      </c>
      <c r="J29" s="41">
        <v>74283</v>
      </c>
      <c r="K29" s="37">
        <f t="shared" ref="K29" si="27">ROUNDUP(J29*1.065,0)</f>
        <v>79112</v>
      </c>
      <c r="L29" s="41">
        <v>74283</v>
      </c>
      <c r="M29" s="40">
        <f t="shared" ref="M29" si="28">ROUNDUP(L29*1.065,0)</f>
        <v>79112</v>
      </c>
      <c r="N29" s="16"/>
      <c r="O29" s="14"/>
      <c r="P29" s="14"/>
      <c r="Q29" s="25"/>
      <c r="R29"/>
    </row>
    <row r="30" spans="1:18" x14ac:dyDescent="0.35">
      <c r="A30" s="47">
        <v>23</v>
      </c>
      <c r="B30" s="16"/>
      <c r="C30" s="14"/>
      <c r="D30" s="14"/>
      <c r="E30" s="33"/>
      <c r="F30" s="41">
        <v>76122</v>
      </c>
      <c r="G30" s="37">
        <f t="shared" ref="G30" si="29">ROUNDUP(F30*1.065,0)</f>
        <v>81070</v>
      </c>
      <c r="H30" s="41">
        <v>76122</v>
      </c>
      <c r="I30" s="37">
        <f t="shared" ref="I30" si="30">ROUNDUP(H30*1.065,0)</f>
        <v>81070</v>
      </c>
      <c r="J30" s="41">
        <v>76122</v>
      </c>
      <c r="K30" s="37">
        <f t="shared" ref="K30" si="31">ROUNDUP(J30*1.065,0)</f>
        <v>81070</v>
      </c>
      <c r="L30" s="41">
        <v>76122</v>
      </c>
      <c r="M30" s="40">
        <f t="shared" ref="M30" si="32">ROUNDUP(L30*1.065,0)</f>
        <v>81070</v>
      </c>
      <c r="N30" s="30"/>
      <c r="O30" s="15"/>
      <c r="P30" s="14"/>
      <c r="Q30" s="25"/>
      <c r="R30"/>
    </row>
    <row r="31" spans="1:18" x14ac:dyDescent="0.35">
      <c r="A31" s="47">
        <v>24</v>
      </c>
      <c r="B31" s="16"/>
      <c r="C31" s="14"/>
      <c r="D31" s="14"/>
      <c r="E31" s="33"/>
      <c r="F31" s="40">
        <v>77237</v>
      </c>
      <c r="G31" s="37">
        <f t="shared" ref="G31" si="33">ROUNDUP(F31*1.065,0)</f>
        <v>82258</v>
      </c>
      <c r="H31" s="40">
        <v>78010</v>
      </c>
      <c r="I31" s="37">
        <f t="shared" ref="I31" si="34">ROUNDUP(H31*1.065,0)</f>
        <v>83081</v>
      </c>
      <c r="J31" s="40">
        <v>78010</v>
      </c>
      <c r="K31" s="37">
        <f t="shared" ref="K31" si="35">ROUNDUP(J31*1.065,0)</f>
        <v>83081</v>
      </c>
      <c r="L31" s="40">
        <v>78010</v>
      </c>
      <c r="M31" s="37">
        <f t="shared" ref="M31" si="36">ROUNDUP(L31*1.065,0)</f>
        <v>83081</v>
      </c>
      <c r="N31" s="40">
        <v>78010</v>
      </c>
      <c r="O31" s="40">
        <f t="shared" ref="O31" si="37">ROUNDUP(N31*1.065,0)</f>
        <v>83081</v>
      </c>
      <c r="P31" s="16"/>
      <c r="Q31" s="25"/>
      <c r="R31"/>
    </row>
    <row r="32" spans="1:18" x14ac:dyDescent="0.35">
      <c r="A32" s="47">
        <v>25</v>
      </c>
      <c r="B32" s="16"/>
      <c r="C32" s="14"/>
      <c r="D32" s="14"/>
      <c r="E32" s="14"/>
      <c r="F32" s="17"/>
      <c r="G32" s="32"/>
      <c r="H32" s="41">
        <v>79949</v>
      </c>
      <c r="I32" s="37">
        <f t="shared" ref="I32" si="38">ROUNDUP(H32*1.065,0)</f>
        <v>85146</v>
      </c>
      <c r="J32" s="41">
        <v>79949</v>
      </c>
      <c r="K32" s="37">
        <f t="shared" ref="K32" si="39">ROUNDUP(J32*1.065,0)</f>
        <v>85146</v>
      </c>
      <c r="L32" s="41">
        <v>79949</v>
      </c>
      <c r="M32" s="37">
        <f t="shared" ref="M32" si="40">ROUNDUP(L32*1.065,0)</f>
        <v>85146</v>
      </c>
      <c r="N32" s="41">
        <v>79949</v>
      </c>
      <c r="O32" s="40">
        <f t="shared" ref="O32" si="41">ROUNDUP(N32*1.065,0)</f>
        <v>85146</v>
      </c>
      <c r="P32" s="16"/>
      <c r="Q32" s="25"/>
      <c r="R32"/>
    </row>
    <row r="33" spans="1:18" x14ac:dyDescent="0.35">
      <c r="A33" s="47">
        <v>26</v>
      </c>
      <c r="B33" s="16"/>
      <c r="C33" s="14"/>
      <c r="D33" s="14"/>
      <c r="E33" s="14"/>
      <c r="F33" s="14"/>
      <c r="G33" s="33"/>
      <c r="H33" s="41">
        <v>81927</v>
      </c>
      <c r="I33" s="37">
        <f t="shared" ref="I33" si="42">ROUNDUP(H33*1.065,0)</f>
        <v>87253</v>
      </c>
      <c r="J33" s="41">
        <v>81927</v>
      </c>
      <c r="K33" s="37">
        <f t="shared" ref="K33" si="43">ROUNDUP(J33*1.065,0)</f>
        <v>87253</v>
      </c>
      <c r="L33" s="41">
        <v>81927</v>
      </c>
      <c r="M33" s="37">
        <f t="shared" ref="M33" si="44">ROUNDUP(L33*1.065,0)</f>
        <v>87253</v>
      </c>
      <c r="N33" s="41">
        <v>81927</v>
      </c>
      <c r="O33" s="40">
        <f t="shared" ref="O33" si="45">ROUNDUP(N33*1.065,0)</f>
        <v>87253</v>
      </c>
      <c r="P33" s="16"/>
      <c r="Q33" s="25"/>
      <c r="R33"/>
    </row>
    <row r="34" spans="1:18" x14ac:dyDescent="0.35">
      <c r="A34" s="47">
        <v>27</v>
      </c>
      <c r="B34" s="16"/>
      <c r="C34" s="14"/>
      <c r="D34" s="14"/>
      <c r="E34" s="14"/>
      <c r="F34" s="14"/>
      <c r="G34" s="33"/>
      <c r="H34" s="40">
        <v>83126</v>
      </c>
      <c r="I34" s="37">
        <f t="shared" ref="I34" si="46">ROUNDUP(H34*1.065,0)</f>
        <v>88530</v>
      </c>
      <c r="J34" s="40">
        <v>83956</v>
      </c>
      <c r="K34" s="37">
        <f t="shared" ref="K34" si="47">ROUNDUP(J34*1.065,0)</f>
        <v>89414</v>
      </c>
      <c r="L34" s="40">
        <v>83956</v>
      </c>
      <c r="M34" s="37">
        <f t="shared" ref="M34" si="48">ROUNDUP(L34*1.065,0)</f>
        <v>89414</v>
      </c>
      <c r="N34" s="40">
        <v>83956</v>
      </c>
      <c r="O34" s="40">
        <f t="shared" ref="O34" si="49">ROUNDUP(N34*1.065,0)</f>
        <v>89414</v>
      </c>
      <c r="P34" s="30"/>
      <c r="Q34" s="31"/>
      <c r="R34"/>
    </row>
    <row r="35" spans="1:18" x14ac:dyDescent="0.35">
      <c r="A35" s="47">
        <v>28</v>
      </c>
      <c r="B35" s="16"/>
      <c r="C35" s="14"/>
      <c r="D35" s="14"/>
      <c r="E35" s="14"/>
      <c r="F35" s="14"/>
      <c r="G35" s="14"/>
      <c r="H35" s="17"/>
      <c r="I35" s="32"/>
      <c r="J35" s="41">
        <v>86040</v>
      </c>
      <c r="K35" s="37">
        <f t="shared" ref="K35" si="50">ROUNDUP(J35*1.065,0)</f>
        <v>91633</v>
      </c>
      <c r="L35" s="41">
        <v>86040</v>
      </c>
      <c r="M35" s="37">
        <f t="shared" ref="M35" si="51">ROUNDUP(L35*1.065,0)</f>
        <v>91633</v>
      </c>
      <c r="N35" s="41">
        <v>86040</v>
      </c>
      <c r="O35" s="37">
        <f t="shared" ref="O35" si="52">ROUNDUP(N35*1.065,0)</f>
        <v>91633</v>
      </c>
      <c r="P35" s="41">
        <v>86040</v>
      </c>
      <c r="Q35" s="20">
        <f t="shared" ref="Q35" si="53">ROUNDUP(P35*1.065,0)</f>
        <v>91633</v>
      </c>
      <c r="R35"/>
    </row>
    <row r="36" spans="1:18" x14ac:dyDescent="0.35">
      <c r="A36" s="47">
        <v>29</v>
      </c>
      <c r="B36" s="16"/>
      <c r="C36" s="14"/>
      <c r="D36" s="14"/>
      <c r="E36" s="14"/>
      <c r="F36" s="14"/>
      <c r="G36" s="14"/>
      <c r="H36" s="14"/>
      <c r="I36" s="33"/>
      <c r="J36" s="41">
        <v>88170</v>
      </c>
      <c r="K36" s="37">
        <f t="shared" ref="K36" si="54">ROUNDUP(J36*1.065,0)</f>
        <v>93902</v>
      </c>
      <c r="L36" s="41">
        <v>88170</v>
      </c>
      <c r="M36" s="37">
        <f t="shared" ref="M36" si="55">ROUNDUP(L36*1.065,0)</f>
        <v>93902</v>
      </c>
      <c r="N36" s="41">
        <v>88170</v>
      </c>
      <c r="O36" s="37">
        <f t="shared" ref="O36" si="56">ROUNDUP(N36*1.065,0)</f>
        <v>93902</v>
      </c>
      <c r="P36" s="41">
        <v>88170</v>
      </c>
      <c r="Q36" s="20">
        <f t="shared" ref="Q36" si="57">ROUNDUP(P36*1.065,0)</f>
        <v>93902</v>
      </c>
      <c r="R36"/>
    </row>
    <row r="37" spans="1:18" x14ac:dyDescent="0.35">
      <c r="A37" s="47">
        <v>30</v>
      </c>
      <c r="B37" s="16"/>
      <c r="C37" s="14"/>
      <c r="D37" s="14"/>
      <c r="E37" s="14"/>
      <c r="F37" s="14"/>
      <c r="G37" s="14"/>
      <c r="H37" s="14"/>
      <c r="I37" s="33"/>
      <c r="J37" s="41">
        <v>90365</v>
      </c>
      <c r="K37" s="37">
        <f t="shared" ref="K37" si="58">ROUNDUP(J37*1.065,0)</f>
        <v>96239</v>
      </c>
      <c r="L37" s="41">
        <v>90365</v>
      </c>
      <c r="M37" s="37">
        <f t="shared" ref="M37" si="59">ROUNDUP(L37*1.065,0)</f>
        <v>96239</v>
      </c>
      <c r="N37" s="41">
        <v>90365</v>
      </c>
      <c r="O37" s="37">
        <f t="shared" ref="O37" si="60">ROUNDUP(N37*1.065,0)</f>
        <v>96239</v>
      </c>
      <c r="P37" s="41">
        <v>90365</v>
      </c>
      <c r="Q37" s="20">
        <f t="shared" ref="Q37" si="61">ROUNDUP(P37*1.065,0)</f>
        <v>96239</v>
      </c>
      <c r="R37"/>
    </row>
    <row r="38" spans="1:18" x14ac:dyDescent="0.35">
      <c r="A38" s="47">
        <v>31</v>
      </c>
      <c r="B38" s="16"/>
      <c r="C38" s="14"/>
      <c r="D38" s="14"/>
      <c r="E38" s="14"/>
      <c r="F38" s="14"/>
      <c r="G38" s="14"/>
      <c r="H38" s="14"/>
      <c r="I38" s="33"/>
      <c r="J38" s="40">
        <v>91679</v>
      </c>
      <c r="K38" s="37">
        <f t="shared" ref="K38" si="62">ROUNDUP(J38*1.065,0)</f>
        <v>97639</v>
      </c>
      <c r="L38" s="40">
        <v>92597</v>
      </c>
      <c r="M38" s="37">
        <f t="shared" ref="M38" si="63">ROUNDUP(L38*1.065,0)</f>
        <v>98616</v>
      </c>
      <c r="N38" s="40">
        <v>92597</v>
      </c>
      <c r="O38" s="37">
        <f t="shared" ref="O38" si="64">ROUNDUP(N38*1.065,0)</f>
        <v>98616</v>
      </c>
      <c r="P38" s="40">
        <v>92597</v>
      </c>
      <c r="Q38" s="20">
        <f t="shared" ref="Q38" si="65">ROUNDUP(P38*1.065,0)</f>
        <v>98616</v>
      </c>
      <c r="R38"/>
    </row>
    <row r="39" spans="1:18" x14ac:dyDescent="0.35">
      <c r="A39" s="47">
        <v>32</v>
      </c>
      <c r="B39" s="16"/>
      <c r="C39" s="14"/>
      <c r="D39" s="14"/>
      <c r="E39" s="14"/>
      <c r="F39" s="14"/>
      <c r="G39" s="14"/>
      <c r="H39" s="14"/>
      <c r="I39" s="14"/>
      <c r="J39" s="17"/>
      <c r="K39" s="32"/>
      <c r="L39" s="41">
        <v>94898</v>
      </c>
      <c r="M39" s="37">
        <f t="shared" ref="M39" si="66">ROUNDUP(L39*1.065,0)</f>
        <v>101067</v>
      </c>
      <c r="N39" s="41">
        <v>94898</v>
      </c>
      <c r="O39" s="37">
        <f t="shared" ref="O39" si="67">ROUNDUP(N39*1.065,0)</f>
        <v>101067</v>
      </c>
      <c r="P39" s="41">
        <v>94898</v>
      </c>
      <c r="Q39" s="20">
        <f t="shared" ref="Q39" si="68">ROUNDUP(P39*1.065,0)</f>
        <v>101067</v>
      </c>
      <c r="R39"/>
    </row>
    <row r="40" spans="1:18" x14ac:dyDescent="0.35">
      <c r="A40" s="47">
        <v>33</v>
      </c>
      <c r="B40" s="16"/>
      <c r="C40" s="14"/>
      <c r="D40" s="14"/>
      <c r="E40" s="14"/>
      <c r="F40" s="14"/>
      <c r="G40" s="14"/>
      <c r="H40" s="14"/>
      <c r="I40" s="14"/>
      <c r="J40" s="14"/>
      <c r="K40" s="33"/>
      <c r="L40" s="41">
        <v>97256</v>
      </c>
      <c r="M40" s="37">
        <f t="shared" ref="M40" si="69">ROUNDUP(L40*1.065,0)</f>
        <v>103578</v>
      </c>
      <c r="N40" s="41">
        <v>97256</v>
      </c>
      <c r="O40" s="37">
        <f t="shared" ref="O40" si="70">ROUNDUP(N40*1.065,0)</f>
        <v>103578</v>
      </c>
      <c r="P40" s="41">
        <v>97256</v>
      </c>
      <c r="Q40" s="20">
        <f t="shared" ref="Q40" si="71">ROUNDUP(P40*1.065,0)</f>
        <v>103578</v>
      </c>
      <c r="R40"/>
    </row>
    <row r="41" spans="1:18" x14ac:dyDescent="0.35">
      <c r="A41" s="47">
        <v>34</v>
      </c>
      <c r="B41" s="16"/>
      <c r="C41" s="14"/>
      <c r="D41" s="14"/>
      <c r="E41" s="14"/>
      <c r="F41" s="14"/>
      <c r="G41" s="14"/>
      <c r="H41" s="14"/>
      <c r="I41" s="14"/>
      <c r="J41" s="14"/>
      <c r="K41" s="33"/>
      <c r="L41" s="41">
        <v>99660</v>
      </c>
      <c r="M41" s="37">
        <f t="shared" ref="M41" si="72">ROUNDUP(L41*1.065,0)</f>
        <v>106138</v>
      </c>
      <c r="N41" s="41">
        <v>99660</v>
      </c>
      <c r="O41" s="37">
        <f t="shared" ref="O41" si="73">ROUNDUP(N41*1.065,0)</f>
        <v>106138</v>
      </c>
      <c r="P41" s="41">
        <v>99660</v>
      </c>
      <c r="Q41" s="20">
        <f t="shared" ref="Q41" si="74">ROUNDUP(P41*1.065,0)</f>
        <v>106138</v>
      </c>
      <c r="R41"/>
    </row>
    <row r="42" spans="1:18" x14ac:dyDescent="0.35">
      <c r="A42" s="47">
        <v>35</v>
      </c>
      <c r="B42" s="16"/>
      <c r="C42" s="14"/>
      <c r="D42" s="14"/>
      <c r="E42" s="14"/>
      <c r="F42" s="14"/>
      <c r="G42" s="14"/>
      <c r="H42" s="14"/>
      <c r="I42" s="14"/>
      <c r="J42" s="14"/>
      <c r="K42" s="33"/>
      <c r="L42" s="40">
        <v>101126</v>
      </c>
      <c r="M42" s="37">
        <f t="shared" ref="M42" si="75">ROUNDUP(L42*1.065,0)</f>
        <v>107700</v>
      </c>
      <c r="N42" s="40">
        <v>102137</v>
      </c>
      <c r="O42" s="37">
        <f t="shared" ref="O42" si="76">ROUNDUP(N42*1.065,0)</f>
        <v>108776</v>
      </c>
      <c r="P42" s="40">
        <v>102137</v>
      </c>
      <c r="Q42" s="20">
        <f t="shared" ref="Q42" si="77">ROUNDUP(P42*1.065,0)</f>
        <v>108776</v>
      </c>
      <c r="R42"/>
    </row>
    <row r="43" spans="1:18" x14ac:dyDescent="0.35">
      <c r="A43" s="47">
        <v>36</v>
      </c>
      <c r="B43" s="16"/>
      <c r="C43" s="14"/>
      <c r="D43" s="14"/>
      <c r="E43" s="14"/>
      <c r="F43" s="14"/>
      <c r="G43" s="14"/>
      <c r="H43" s="14"/>
      <c r="I43" s="14"/>
      <c r="J43" s="14"/>
      <c r="K43" s="14"/>
      <c r="L43" s="17"/>
      <c r="M43" s="32"/>
      <c r="N43" s="41">
        <v>104666</v>
      </c>
      <c r="O43" s="37">
        <f t="shared" ref="O43" si="78">ROUNDUP(N43*1.065,0)</f>
        <v>111470</v>
      </c>
      <c r="P43" s="41">
        <v>104666</v>
      </c>
      <c r="Q43" s="20">
        <f t="shared" ref="Q43" si="79">ROUNDUP(P43*1.065,0)</f>
        <v>111470</v>
      </c>
      <c r="R43"/>
    </row>
    <row r="44" spans="1:18" x14ac:dyDescent="0.35">
      <c r="A44" s="47">
        <v>37</v>
      </c>
      <c r="B44" s="16"/>
      <c r="C44" s="14"/>
      <c r="D44" s="14"/>
      <c r="E44" s="14"/>
      <c r="F44" s="14"/>
      <c r="G44" s="14"/>
      <c r="H44" s="14"/>
      <c r="I44" s="14"/>
      <c r="J44" s="14"/>
      <c r="K44" s="14"/>
      <c r="L44" s="14"/>
      <c r="M44" s="33"/>
      <c r="N44" s="41">
        <v>107267</v>
      </c>
      <c r="O44" s="37">
        <f t="shared" ref="O44" si="80">ROUNDUP(N44*1.065,0)</f>
        <v>114240</v>
      </c>
      <c r="P44" s="41">
        <v>107267</v>
      </c>
      <c r="Q44" s="20">
        <f t="shared" ref="Q44" si="81">ROUNDUP(P44*1.065,0)</f>
        <v>114240</v>
      </c>
      <c r="R44"/>
    </row>
    <row r="45" spans="1:18" x14ac:dyDescent="0.35">
      <c r="A45" s="47">
        <v>38</v>
      </c>
      <c r="B45" s="16"/>
      <c r="C45" s="14"/>
      <c r="D45" s="14"/>
      <c r="E45" s="14"/>
      <c r="F45" s="14"/>
      <c r="G45" s="14"/>
      <c r="H45" s="14"/>
      <c r="I45" s="14"/>
      <c r="J45" s="14"/>
      <c r="K45" s="14"/>
      <c r="L45" s="14"/>
      <c r="M45" s="33"/>
      <c r="N45" s="41">
        <v>109922</v>
      </c>
      <c r="O45" s="37">
        <f t="shared" ref="O45" si="82">ROUNDUP(N45*1.065,0)</f>
        <v>117067</v>
      </c>
      <c r="P45" s="41">
        <v>109922</v>
      </c>
      <c r="Q45" s="20">
        <f t="shared" ref="Q45" si="83">ROUNDUP(P45*1.065,0)</f>
        <v>117067</v>
      </c>
      <c r="R45"/>
    </row>
    <row r="46" spans="1:18" x14ac:dyDescent="0.35">
      <c r="A46" s="47">
        <v>39</v>
      </c>
      <c r="B46" s="16"/>
      <c r="C46" s="14"/>
      <c r="D46" s="14"/>
      <c r="E46" s="14"/>
      <c r="F46" s="14"/>
      <c r="G46" s="14"/>
      <c r="H46" s="14"/>
      <c r="I46" s="14"/>
      <c r="J46" s="14"/>
      <c r="K46" s="14"/>
      <c r="L46" s="14"/>
      <c r="M46" s="33"/>
      <c r="N46" s="40">
        <v>111485</v>
      </c>
      <c r="O46" s="37">
        <f t="shared" ref="O46" si="84">ROUNDUP(N46*1.065,0)</f>
        <v>118732</v>
      </c>
      <c r="P46" s="40">
        <v>112601</v>
      </c>
      <c r="Q46" s="20">
        <f t="shared" ref="Q46" si="85">ROUNDUP(P46*1.065,0)</f>
        <v>119921</v>
      </c>
      <c r="R46"/>
    </row>
    <row r="47" spans="1:18" x14ac:dyDescent="0.35">
      <c r="A47" s="47">
        <v>40</v>
      </c>
      <c r="B47" s="16"/>
      <c r="C47" s="14"/>
      <c r="D47" s="14"/>
      <c r="E47" s="14"/>
      <c r="F47" s="14"/>
      <c r="G47" s="14"/>
      <c r="H47" s="14"/>
      <c r="I47" s="14"/>
      <c r="J47" s="14"/>
      <c r="K47" s="14"/>
      <c r="L47" s="14"/>
      <c r="M47" s="14"/>
      <c r="N47" s="17"/>
      <c r="O47" s="32"/>
      <c r="P47" s="41">
        <v>115410</v>
      </c>
      <c r="Q47" s="20">
        <f t="shared" ref="Q47" si="86">ROUNDUP(P47*1.065,0)</f>
        <v>122912</v>
      </c>
      <c r="R47"/>
    </row>
    <row r="48" spans="1:18" x14ac:dyDescent="0.35">
      <c r="A48" s="47">
        <v>41</v>
      </c>
      <c r="B48" s="16"/>
      <c r="C48" s="14"/>
      <c r="D48" s="14"/>
      <c r="E48" s="14"/>
      <c r="F48" s="14"/>
      <c r="G48" s="14"/>
      <c r="H48" s="14"/>
      <c r="I48" s="14"/>
      <c r="J48" s="14"/>
      <c r="K48" s="14"/>
      <c r="L48" s="14"/>
      <c r="M48" s="14"/>
      <c r="N48" s="14"/>
      <c r="O48" s="33"/>
      <c r="P48" s="41">
        <v>118293</v>
      </c>
      <c r="Q48" s="20">
        <f t="shared" ref="Q48" si="87">ROUNDUP(P48*1.065,0)</f>
        <v>125983</v>
      </c>
      <c r="R48"/>
    </row>
    <row r="49" spans="1:18" x14ac:dyDescent="0.35">
      <c r="A49" s="47">
        <v>42</v>
      </c>
      <c r="B49" s="16"/>
      <c r="C49" s="14"/>
      <c r="D49" s="14"/>
      <c r="E49" s="14"/>
      <c r="F49" s="14"/>
      <c r="G49" s="14"/>
      <c r="H49" s="14"/>
      <c r="I49" s="14"/>
      <c r="J49" s="14"/>
      <c r="K49" s="14"/>
      <c r="L49" s="14"/>
      <c r="M49" s="14"/>
      <c r="N49" s="14"/>
      <c r="O49" s="33"/>
      <c r="P49" s="41">
        <v>121258</v>
      </c>
      <c r="Q49" s="20">
        <f t="shared" ref="Q49" si="88">ROUNDUP(P49*1.065,0)</f>
        <v>129140</v>
      </c>
      <c r="R49"/>
    </row>
    <row r="50" spans="1:18" ht="15" thickBot="1" x14ac:dyDescent="0.4">
      <c r="A50" s="48">
        <v>43</v>
      </c>
      <c r="B50" s="45"/>
      <c r="C50" s="26"/>
      <c r="D50" s="26"/>
      <c r="E50" s="26"/>
      <c r="F50" s="26"/>
      <c r="G50" s="26"/>
      <c r="H50" s="26"/>
      <c r="I50" s="26"/>
      <c r="J50" s="26"/>
      <c r="K50" s="26"/>
      <c r="L50" s="26"/>
      <c r="M50" s="26"/>
      <c r="N50" s="26"/>
      <c r="O50" s="34"/>
      <c r="P50" s="49">
        <v>123057</v>
      </c>
      <c r="Q50" s="35">
        <f t="shared" ref="Q50" si="89">ROUNDUP(P50*1.065,0)</f>
        <v>131056</v>
      </c>
      <c r="R50"/>
    </row>
  </sheetData>
  <mergeCells count="10">
    <mergeCell ref="A2:R2"/>
    <mergeCell ref="N6:O6"/>
    <mergeCell ref="P6:Q6"/>
    <mergeCell ref="B6:C6"/>
    <mergeCell ref="D6:E6"/>
    <mergeCell ref="F6:G6"/>
    <mergeCell ref="H6:I6"/>
    <mergeCell ref="J6:K6"/>
    <mergeCell ref="L6:M6"/>
    <mergeCell ref="A4:R4"/>
  </mergeCells>
  <phoneticPr fontId="8" type="noConversion"/>
  <pageMargins left="0.7" right="0.7" top="0.75" bottom="0.75" header="0.3" footer="0.3"/>
  <pageSetup paperSize="8" scale="73"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Pay Ranges</vt:lpstr>
      <vt:lpstr>HT Pay Group Ranges</vt:lpstr>
      <vt:lpstr>'Pay Ranges'!_Toc426547479</vt:lpstr>
      <vt:lpstr>'Pay Ranges'!_Toc489956768</vt:lpstr>
    </vt:vector>
  </TitlesOfParts>
  <Company>Cumberland/W&amp;F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Teachers' Pay Rates September 2023</dc:title>
  <dc:creator>People Management team;Graham.Leech@cumbria.gov.uk</dc:creator>
  <dc:description>UI - FAO Headteachers and Business Managers - Teachers' Pay Rates September 2023</dc:description>
  <cp:lastModifiedBy>Leech, Graham S</cp:lastModifiedBy>
  <cp:lastPrinted>2021-09-20T12:52:58Z</cp:lastPrinted>
  <dcterms:created xsi:type="dcterms:W3CDTF">2015-07-13T14:31:02Z</dcterms:created>
  <dcterms:modified xsi:type="dcterms:W3CDTF">2023-11-06T21:20:09Z</dcterms:modified>
  <cp:category>Pay and Conditions - Teaching Staff</cp:category>
</cp:coreProperties>
</file>